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CFC\OAHLF I\Applications\"/>
    </mc:Choice>
  </mc:AlternateContent>
  <bookViews>
    <workbookView xWindow="0" yWindow="0" windowWidth="19200" windowHeight="11595" activeTab="1"/>
  </bookViews>
  <sheets>
    <sheet name="Application Process" sheetId="3" r:id="rId1"/>
    <sheet name="Application" sheetId="1" r:id="rId2"/>
    <sheet name="Closing Checklist" sheetId="5" r:id="rId3"/>
    <sheet name="Uses of Funds" sheetId="2" r:id="rId4"/>
  </sheets>
  <definedNames>
    <definedName name="_1JAN_TO_JUN">#REF!</definedName>
    <definedName name="_2JUL_TO_DEC">#REF!</definedName>
    <definedName name="_xlnm._FilterDatabase" localSheetId="1" hidden="1">Application!$O$37:$O$40</definedName>
    <definedName name="_xlnm.Print_Area" localSheetId="1">Application!$C$2:$J$83</definedName>
    <definedName name="_xlnm.Print_Area" localSheetId="0">'Application Process'!$B$3:$E$16</definedName>
    <definedName name="_xlnm.Print_Area" localSheetId="2">'Closing Checklist'!$B$2:$G$5</definedName>
    <definedName name="_xlnm.Print_Area" localSheetId="3">'Uses of Funds'!$B$4:$F$46</definedName>
  </definedNames>
  <calcPr calcId="152511"/>
</workbook>
</file>

<file path=xl/calcChain.xml><?xml version="1.0" encoding="utf-8"?>
<calcChain xmlns="http://schemas.openxmlformats.org/spreadsheetml/2006/main">
  <c r="E11" i="2" l="1"/>
  <c r="E12" i="2"/>
  <c r="E13" i="2"/>
  <c r="E14" i="2"/>
  <c r="E10" i="2"/>
  <c r="D11" i="2" l="1"/>
  <c r="D12" i="2"/>
  <c r="D13" i="2"/>
  <c r="D14" i="2"/>
  <c r="D10" i="2"/>
  <c r="E15" i="2" l="1"/>
  <c r="E23" i="1"/>
  <c r="E32" i="2" s="1"/>
  <c r="E22" i="1"/>
  <c r="E31" i="2" s="1"/>
  <c r="E33" i="2" s="1"/>
  <c r="E20" i="1" l="1"/>
  <c r="E21" i="1" s="1"/>
  <c r="E35" i="2"/>
  <c r="B4" i="5"/>
  <c r="B2" i="5"/>
  <c r="C2" i="1"/>
  <c r="C5" i="2"/>
</calcChain>
</file>

<file path=xl/sharedStrings.xml><?xml version="1.0" encoding="utf-8"?>
<sst xmlns="http://schemas.openxmlformats.org/spreadsheetml/2006/main" count="285" uniqueCount="163">
  <si>
    <t>Loan Application</t>
  </si>
  <si>
    <t>Application Date</t>
  </si>
  <si>
    <t>Other</t>
  </si>
  <si>
    <t>Bank Name</t>
  </si>
  <si>
    <t>ABA / Routing #</t>
  </si>
  <si>
    <t>Account #</t>
  </si>
  <si>
    <t>Project Information</t>
  </si>
  <si>
    <t>Name</t>
  </si>
  <si>
    <t>Address</t>
  </si>
  <si>
    <t>City</t>
  </si>
  <si>
    <t>County</t>
  </si>
  <si>
    <t>State</t>
  </si>
  <si>
    <t>Zip</t>
  </si>
  <si>
    <t>Census Tract</t>
  </si>
  <si>
    <t># of Units</t>
  </si>
  <si>
    <t>Borrower Information</t>
  </si>
  <si>
    <t>Borrower #2 Information</t>
  </si>
  <si>
    <t>LLC / LP Name</t>
  </si>
  <si>
    <t>Address 1</t>
  </si>
  <si>
    <t>Address 2</t>
  </si>
  <si>
    <t>Phone Number</t>
  </si>
  <si>
    <t>Fax Number</t>
  </si>
  <si>
    <t>Email Address</t>
  </si>
  <si>
    <t>For / Non Profit</t>
  </si>
  <si>
    <t>Contact Information</t>
  </si>
  <si>
    <t>Title</t>
  </si>
  <si>
    <t>Company</t>
  </si>
  <si>
    <t>Guarantor Information</t>
  </si>
  <si>
    <t>Guarantor #2 Informaiton</t>
  </si>
  <si>
    <t>Anticipated Funding Date</t>
  </si>
  <si>
    <t>Loan Type &amp; Amount</t>
  </si>
  <si>
    <t xml:space="preserve">Tax ID Number </t>
  </si>
  <si>
    <t>Sources</t>
  </si>
  <si>
    <t>Predevelopment Loan</t>
  </si>
  <si>
    <t>Total</t>
  </si>
  <si>
    <t>Uses</t>
  </si>
  <si>
    <t>Architectural Drawings</t>
  </si>
  <si>
    <t>Zoning</t>
  </si>
  <si>
    <t>Permitting</t>
  </si>
  <si>
    <t>Legal Fees</t>
  </si>
  <si>
    <t>Real Estate Taxes</t>
  </si>
  <si>
    <t>Soils Report</t>
  </si>
  <si>
    <t>Gap</t>
  </si>
  <si>
    <t>Name of Account</t>
  </si>
  <si>
    <t>MM / GP Name</t>
  </si>
  <si>
    <t>Authorized Signer</t>
  </si>
  <si>
    <t>Step:</t>
  </si>
  <si>
    <t>Important Reminders</t>
  </si>
  <si>
    <t>*Resolutions must be provided by the borrower authorizing the loan and by the guarantor authorizing approval to make the guarantee.</t>
  </si>
  <si>
    <t>Sources and Uses of Funds</t>
  </si>
  <si>
    <t>Borrower</t>
  </si>
  <si>
    <t>Guarantor</t>
  </si>
  <si>
    <t>Borrower/Surveyor</t>
  </si>
  <si>
    <t>Origination Fees</t>
  </si>
  <si>
    <t>Servicing Fees</t>
  </si>
  <si>
    <t>Loan Funds to Borrower</t>
  </si>
  <si>
    <t>Multifamily Preservation</t>
  </si>
  <si>
    <t>Elderly Preservation</t>
  </si>
  <si>
    <t>Funds will be wired to the Partnership Account or to the title company</t>
  </si>
  <si>
    <t>Anticipated Payoff Date</t>
  </si>
  <si>
    <t>Title Company</t>
  </si>
  <si>
    <t xml:space="preserve">I hereby certify that all of the information provided in connection with the above-named entity's Loan Application is true, accurate and complete. The submission of such information has been duly authorized by the above-named entity's governing body.
</t>
  </si>
  <si>
    <t>Signed:</t>
  </si>
  <si>
    <t>Printed</t>
  </si>
  <si>
    <t>Date:</t>
  </si>
  <si>
    <t>Please Provide Any Additional Information Below:</t>
  </si>
  <si>
    <t>Enter Text Here</t>
  </si>
  <si>
    <t>Total Loan Amount*</t>
  </si>
  <si>
    <t>*Please provide a detailed description of the uses of funds on the Uses of Funds tab and any additional Information</t>
  </si>
  <si>
    <t>Land Acquistion</t>
  </si>
  <si>
    <t>Column1</t>
  </si>
  <si>
    <t>Land Acquisition</t>
  </si>
  <si>
    <t>Building Acquisition</t>
  </si>
  <si>
    <t>Accounting Contact</t>
  </si>
  <si>
    <t>Preservation Loan</t>
  </si>
  <si>
    <t>Project Type</t>
  </si>
  <si>
    <t>Bank Contact</t>
  </si>
  <si>
    <t>Bank Contact Phone #</t>
  </si>
  <si>
    <t xml:space="preserve">OCCH Contact </t>
  </si>
  <si>
    <t>Title Company Wiring Instructions</t>
  </si>
  <si>
    <t>Title Co. Contact</t>
  </si>
  <si>
    <t>Title Co. Contact Phone #</t>
  </si>
  <si>
    <t>a.</t>
  </si>
  <si>
    <t>b.</t>
  </si>
  <si>
    <t>c.</t>
  </si>
  <si>
    <t>Financial Statements</t>
  </si>
  <si>
    <t>Title Commitment</t>
  </si>
  <si>
    <t>Proforma Policy</t>
  </si>
  <si>
    <t>Closing Checklist</t>
  </si>
  <si>
    <t>Ohio Preservation Loan Fund</t>
  </si>
  <si>
    <t>Loan Application Process for:</t>
  </si>
  <si>
    <t>Pending approval of all due diligence, the loan will be closed and funded.  Please note - Loans will be funded two days upon reciept and approval of all due diligence.</t>
  </si>
  <si>
    <t>Acquisition Loan</t>
  </si>
  <si>
    <t>Item</t>
  </si>
  <si>
    <t>Responsible Party</t>
  </si>
  <si>
    <t>Completed or Furnished</t>
  </si>
  <si>
    <t xml:space="preserve">1. Loan Application </t>
  </si>
  <si>
    <t>Excel Document</t>
  </si>
  <si>
    <t>Executed Document</t>
  </si>
  <si>
    <t>2. Borrower' s Organizational and Other Documents</t>
  </si>
  <si>
    <t>Articles of Organization / Certificate of Limited Partnership / Articles of Incorporation</t>
  </si>
  <si>
    <t>Operating Agreement / Limited Partnership Agreement / Code of Regulations or Bylaws</t>
  </si>
  <si>
    <t>Certificate of Full Force and Effect / Certificate of Good Standing (w/in 60 days)</t>
  </si>
  <si>
    <t>d.</t>
  </si>
  <si>
    <t>Federal Tax Identification Number</t>
  </si>
  <si>
    <t>e.</t>
  </si>
  <si>
    <t>Wiring Instructions- with bank contact's name and telephone Number</t>
  </si>
  <si>
    <t>3. Managing Member's / General Partner's Organizational and Other Documents</t>
  </si>
  <si>
    <t>4. Guarantor's Organizational and Other Documents</t>
  </si>
  <si>
    <t>i.   Most Recent Audit</t>
  </si>
  <si>
    <t>ii.  Current YTD</t>
  </si>
  <si>
    <t>5.   Borrowing Resolutions (identifying authority) and Secretary's Certificate</t>
  </si>
  <si>
    <t>6.  Guaranty Resolutions (identifying authority) and Secretary's Certificate</t>
  </si>
  <si>
    <t>7.  Appraisal (if available)</t>
  </si>
  <si>
    <t>8.  Environmental Site Assessment</t>
  </si>
  <si>
    <t>Phase I</t>
  </si>
  <si>
    <t>Phase II (if applicable)</t>
  </si>
  <si>
    <t>9.  Soils Report</t>
  </si>
  <si>
    <t>10.  Purchase Contract/Purchase Option/Option Extension</t>
  </si>
  <si>
    <t>11.  Tax Credit Reservation Letter (executed)/Volume Cap Allocation</t>
  </si>
  <si>
    <t>12.  Tax Credit Application</t>
  </si>
  <si>
    <t>OCFC</t>
  </si>
  <si>
    <t>13.  Historic Tax Credits (if applicable)</t>
  </si>
  <si>
    <t>Part 1 (executed)</t>
  </si>
  <si>
    <t>Part 2</t>
  </si>
  <si>
    <r>
      <t xml:space="preserve">If an </t>
    </r>
    <r>
      <rPr>
        <b/>
        <i/>
        <sz val="12"/>
        <rFont val="Arial"/>
        <family val="2"/>
      </rPr>
      <t>Acquisition Loan</t>
    </r>
    <r>
      <rPr>
        <i/>
        <sz val="12"/>
        <rFont val="Arial"/>
        <family val="2"/>
      </rPr>
      <t>, please provide the following due diligence as well:</t>
    </r>
  </si>
  <si>
    <t>15.  Legal Description</t>
  </si>
  <si>
    <t>16.  Deed</t>
  </si>
  <si>
    <t>Draft Deed</t>
  </si>
  <si>
    <t>Vesting Deed</t>
  </si>
  <si>
    <t>17. Survey and Surveyor's Certificate (see Survey Requirements)</t>
  </si>
  <si>
    <t>Draft Survey</t>
  </si>
  <si>
    <t>Survey Review comments</t>
  </si>
  <si>
    <t>Squire, Sanders &amp; Dempsey (SS&amp;D)</t>
  </si>
  <si>
    <t>Final Original Certified Survey</t>
  </si>
  <si>
    <t>18. Title Insurance Loan Policy (see Title Insurance Requirements)</t>
  </si>
  <si>
    <t>Proforma Policy Review and Approval</t>
  </si>
  <si>
    <t>SS&amp;D</t>
  </si>
  <si>
    <t xml:space="preserve">Title Policy Insurance </t>
  </si>
  <si>
    <t>19.  Title Company Escrow Letter</t>
  </si>
  <si>
    <t>Draft</t>
  </si>
  <si>
    <t>Executed</t>
  </si>
  <si>
    <t>20.  Closing Protection Letter</t>
  </si>
  <si>
    <t>21.  Lender Legal Fee Invoice (to be paid at closing)</t>
  </si>
  <si>
    <t>22.  Settlement Statement</t>
  </si>
  <si>
    <t>Draft Statement</t>
  </si>
  <si>
    <t>Final Executed Statement</t>
  </si>
  <si>
    <t>23.  Title Company Wiring Instructions</t>
  </si>
  <si>
    <t>14.  Certificate(s) of Insurance (see insurance requirements) naming Ohio Preservation Loan Fund as a named insured</t>
  </si>
  <si>
    <t>*The borrowing entity is the tax credit partnership or company owning the real estate</t>
  </si>
  <si>
    <t>For an application and due diligence checklist you may go to www.occh.org/predevelopment, contact your OCCH Development Officer, or Jon Welty.</t>
  </si>
  <si>
    <r>
      <t xml:space="preserve">Return completed and signed </t>
    </r>
    <r>
      <rPr>
        <b/>
        <sz val="12"/>
        <rFont val="Arial"/>
        <family val="2"/>
      </rPr>
      <t>Application</t>
    </r>
    <r>
      <rPr>
        <sz val="12"/>
        <rFont val="Arial"/>
        <family val="2"/>
      </rPr>
      <t xml:space="preserve"> to Jon Welty @jwelty@occh.org.</t>
    </r>
    <r>
      <rPr>
        <i/>
        <sz val="12"/>
        <rFont val="Arial"/>
        <family val="2"/>
      </rPr>
      <t xml:space="preserve">
If necessary, we may require the Borrower to submit a Project Narrative, Development Team Resumés, and Parts A and B of the AHFA.</t>
    </r>
  </si>
  <si>
    <r>
      <t xml:space="preserve">Loan Information </t>
    </r>
    <r>
      <rPr>
        <b/>
        <sz val="11"/>
        <rFont val="Arial"/>
        <family val="2"/>
      </rPr>
      <t>(DO NOT ENTER - this section will calculate automatically)</t>
    </r>
  </si>
  <si>
    <t>Anticipated Closing Date</t>
  </si>
  <si>
    <t>Year 15 Bridge Loan</t>
  </si>
  <si>
    <t>Equity Bridge Loan</t>
  </si>
  <si>
    <t>Total Development Cost</t>
  </si>
  <si>
    <t>Phase I Environmental Report</t>
  </si>
  <si>
    <t>Engineering Costs</t>
  </si>
  <si>
    <t>Lender Origination Fee</t>
  </si>
  <si>
    <t>Lender Servicing Fee</t>
  </si>
  <si>
    <t>Upon Loan Approval, please send remaining Closing Documents to Millie Davis at MDavis@occh.org.  Loan Documents will be emailed to the borrower.</t>
  </si>
  <si>
    <t>Borrowing Entity's Wiring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</si>
</sst>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[&lt;=9999999]###\-####;\(###\)\ ###\-####"/>
    <numFmt numFmtId="166" formatCode="00000"/>
    <numFmt numFmtId="167" formatCode="&quot;$&quot;#,##0.00;[Red]&quot;$&quot;#,##0.00"/>
  </numFmts>
  <fonts count="35">
    <font>
      <sz val="10"/>
      <name val="Arial"/>
    </font>
    <font>
      <sz val="10"/>
      <name val="Arial"/>
      <family val="2"/>
    </font>
    <font>
      <sz val="10"/>
      <name val="Geneva"/>
    </font>
    <font>
      <sz val="10"/>
      <color indexed="12"/>
      <name val="Geneva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color theme="3" tint="0.39997558519241921"/>
      <name val="Arial"/>
      <family val="2"/>
    </font>
    <font>
      <u/>
      <sz val="8.5"/>
      <color theme="10"/>
      <name val="Arial"/>
      <family val="2"/>
    </font>
    <font>
      <u/>
      <sz val="14"/>
      <color theme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38" fontId="2" fillId="0" borderId="0" applyFont="0" applyFill="0" applyBorder="0" applyAlignment="0" applyProtection="0">
      <protection locked="0"/>
    </xf>
    <xf numFmtId="38" fontId="3" fillId="0" borderId="0" applyFont="0" applyAlignment="0" applyProtection="0">
      <alignment horizontal="right"/>
      <protection locked="0"/>
    </xf>
    <xf numFmtId="38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Alignment="1">
      <alignment horizontal="center"/>
    </xf>
    <xf numFmtId="0" fontId="4" fillId="0" borderId="0" xfId="5" applyFont="1"/>
    <xf numFmtId="2" fontId="5" fillId="0" borderId="0" xfId="5" applyNumberFormat="1" applyFont="1" applyAlignment="1">
      <alignment horizontal="left"/>
    </xf>
    <xf numFmtId="0" fontId="4" fillId="0" borderId="0" xfId="5" applyFont="1" applyAlignment="1">
      <alignment horizontal="center"/>
    </xf>
    <xf numFmtId="1" fontId="5" fillId="0" borderId="0" xfId="5" applyNumberFormat="1" applyFont="1" applyAlignment="1">
      <alignment horizontal="left"/>
    </xf>
    <xf numFmtId="164" fontId="6" fillId="0" borderId="0" xfId="5" applyNumberFormat="1" applyFont="1" applyAlignment="1">
      <alignment horizontal="left"/>
    </xf>
    <xf numFmtId="2" fontId="5" fillId="0" borderId="0" xfId="5" applyNumberFormat="1" applyFont="1" applyAlignment="1">
      <alignment horizontal="center"/>
    </xf>
    <xf numFmtId="0" fontId="6" fillId="0" borderId="0" xfId="0" applyFont="1"/>
    <xf numFmtId="0" fontId="6" fillId="0" borderId="0" xfId="5" applyFont="1"/>
    <xf numFmtId="0" fontId="8" fillId="0" borderId="0" xfId="0" applyFont="1"/>
    <xf numFmtId="2" fontId="7" fillId="0" borderId="0" xfId="5" applyNumberFormat="1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44" fontId="11" fillId="0" borderId="0" xfId="1" applyFont="1" applyAlignment="1">
      <alignment horizontal="center"/>
    </xf>
    <xf numFmtId="0" fontId="10" fillId="0" borderId="0" xfId="5" applyFont="1"/>
    <xf numFmtId="2" fontId="14" fillId="0" borderId="0" xfId="5" applyNumberFormat="1" applyFont="1"/>
    <xf numFmtId="0" fontId="9" fillId="0" borderId="0" xfId="5" applyFont="1"/>
    <xf numFmtId="1" fontId="14" fillId="0" borderId="0" xfId="5" applyNumberFormat="1" applyFont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6" fillId="0" borderId="0" xfId="0" applyFont="1"/>
    <xf numFmtId="0" fontId="19" fillId="0" borderId="0" xfId="0" applyFont="1"/>
    <xf numFmtId="0" fontId="11" fillId="0" borderId="0" xfId="0" applyFont="1" applyFill="1"/>
    <xf numFmtId="166" fontId="12" fillId="0" borderId="1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6" fillId="0" borderId="2" xfId="0" applyFont="1" applyBorder="1" applyProtection="1"/>
    <xf numFmtId="0" fontId="16" fillId="0" borderId="3" xfId="0" applyFont="1" applyBorder="1" applyProtection="1"/>
    <xf numFmtId="0" fontId="16" fillId="0" borderId="4" xfId="0" applyFont="1" applyBorder="1" applyProtection="1"/>
    <xf numFmtId="0" fontId="16" fillId="0" borderId="5" xfId="0" applyFont="1" applyBorder="1" applyProtection="1"/>
    <xf numFmtId="0" fontId="18" fillId="0" borderId="0" xfId="0" applyFont="1" applyBorder="1" applyAlignment="1" applyProtection="1">
      <alignment horizontal="center"/>
    </xf>
    <xf numFmtId="0" fontId="16" fillId="0" borderId="6" xfId="0" applyFont="1" applyBorder="1" applyProtection="1"/>
    <xf numFmtId="0" fontId="16" fillId="0" borderId="0" xfId="0" applyFont="1" applyBorder="1" applyProtection="1"/>
    <xf numFmtId="0" fontId="21" fillId="0" borderId="0" xfId="0" applyFont="1" applyBorder="1" applyProtection="1"/>
    <xf numFmtId="44" fontId="16" fillId="0" borderId="0" xfId="1" applyFont="1" applyBorder="1" applyProtection="1"/>
    <xf numFmtId="0" fontId="17" fillId="0" borderId="0" xfId="0" applyFont="1" applyBorder="1" applyProtection="1"/>
    <xf numFmtId="44" fontId="17" fillId="0" borderId="0" xfId="1" applyFont="1" applyBorder="1" applyProtection="1"/>
    <xf numFmtId="0" fontId="16" fillId="0" borderId="7" xfId="0" applyFont="1" applyBorder="1" applyProtection="1"/>
    <xf numFmtId="0" fontId="16" fillId="0" borderId="8" xfId="0" applyFont="1" applyBorder="1" applyProtection="1"/>
    <xf numFmtId="44" fontId="16" fillId="0" borderId="8" xfId="1" applyFont="1" applyBorder="1" applyProtection="1"/>
    <xf numFmtId="0" fontId="16" fillId="0" borderId="9" xfId="0" applyFont="1" applyBorder="1" applyProtection="1"/>
    <xf numFmtId="0" fontId="22" fillId="0" borderId="0" xfId="0" applyFont="1" applyBorder="1" applyProtection="1">
      <protection locked="0"/>
    </xf>
    <xf numFmtId="167" fontId="9" fillId="0" borderId="1" xfId="1" applyNumberFormat="1" applyFont="1" applyBorder="1" applyAlignment="1" applyProtection="1">
      <alignment horizontal="center"/>
    </xf>
    <xf numFmtId="0" fontId="6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11" xfId="0" applyFont="1" applyBorder="1"/>
    <xf numFmtId="0" fontId="16" fillId="0" borderId="3" xfId="0" applyFont="1" applyBorder="1"/>
    <xf numFmtId="44" fontId="16" fillId="0" borderId="3" xfId="1" applyFont="1" applyBorder="1"/>
    <xf numFmtId="0" fontId="16" fillId="0" borderId="0" xfId="0" applyFont="1" applyBorder="1"/>
    <xf numFmtId="0" fontId="16" fillId="0" borderId="2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8" fillId="0" borderId="5" xfId="0" applyFont="1" applyBorder="1"/>
    <xf numFmtId="0" fontId="25" fillId="0" borderId="0" xfId="0" applyFont="1"/>
    <xf numFmtId="0" fontId="26" fillId="0" borderId="0" xfId="0" applyFont="1"/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distributed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9" fillId="4" borderId="12" xfId="0" applyFont="1" applyFill="1" applyBorder="1"/>
    <xf numFmtId="0" fontId="19" fillId="4" borderId="13" xfId="0" applyFont="1" applyFill="1" applyBorder="1"/>
    <xf numFmtId="0" fontId="19" fillId="4" borderId="14" xfId="0" applyFont="1" applyFill="1" applyBorder="1"/>
    <xf numFmtId="0" fontId="19" fillId="4" borderId="15" xfId="0" applyFont="1" applyFill="1" applyBorder="1"/>
    <xf numFmtId="0" fontId="18" fillId="4" borderId="0" xfId="0" applyFont="1" applyFill="1" applyBorder="1" applyAlignment="1">
      <alignment horizontal="center"/>
    </xf>
    <xf numFmtId="0" fontId="19" fillId="4" borderId="16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vertical="top" wrapText="1"/>
    </xf>
    <xf numFmtId="0" fontId="19" fillId="4" borderId="16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 wrapText="1"/>
    </xf>
    <xf numFmtId="0" fontId="19" fillId="4" borderId="17" xfId="0" applyFont="1" applyFill="1" applyBorder="1"/>
    <xf numFmtId="0" fontId="19" fillId="4" borderId="18" xfId="0" applyFont="1" applyFill="1" applyBorder="1" applyAlignment="1">
      <alignment horizontal="center" vertical="top"/>
    </xf>
    <xf numFmtId="0" fontId="19" fillId="4" borderId="18" xfId="0" applyFont="1" applyFill="1" applyBorder="1" applyAlignment="1">
      <alignment vertical="top" wrapText="1"/>
    </xf>
    <xf numFmtId="0" fontId="19" fillId="4" borderId="19" xfId="0" applyFont="1" applyFill="1" applyBorder="1" applyAlignment="1">
      <alignment vertical="top"/>
    </xf>
    <xf numFmtId="44" fontId="12" fillId="0" borderId="1" xfId="1" applyNumberFormat="1" applyFont="1" applyBorder="1" applyAlignment="1" applyProtection="1">
      <alignment horizontal="center"/>
      <protection locked="0"/>
    </xf>
    <xf numFmtId="0" fontId="17" fillId="0" borderId="0" xfId="0" applyFont="1"/>
    <xf numFmtId="167" fontId="10" fillId="0" borderId="1" xfId="0" applyNumberFormat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top" wrapText="1"/>
    </xf>
    <xf numFmtId="0" fontId="16" fillId="5" borderId="33" xfId="0" applyFont="1" applyFill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top" wrapText="1"/>
    </xf>
    <xf numFmtId="0" fontId="16" fillId="5" borderId="43" xfId="0" applyFont="1" applyFill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5" borderId="36" xfId="0" applyFont="1" applyFill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top" wrapText="1"/>
    </xf>
    <xf numFmtId="0" fontId="16" fillId="5" borderId="49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top" wrapText="1"/>
    </xf>
    <xf numFmtId="0" fontId="16" fillId="0" borderId="43" xfId="0" applyFont="1" applyBorder="1" applyAlignment="1">
      <alignment vertical="center" wrapText="1"/>
    </xf>
    <xf numFmtId="0" fontId="16" fillId="5" borderId="40" xfId="0" applyFont="1" applyFill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55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30" fillId="0" borderId="0" xfId="0" applyFont="1" applyBorder="1"/>
    <xf numFmtId="164" fontId="12" fillId="0" borderId="1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3" fillId="0" borderId="1" xfId="6" applyFont="1" applyBorder="1" applyAlignment="1" applyProtection="1">
      <alignment horizontal="center"/>
      <protection locked="0"/>
    </xf>
    <xf numFmtId="0" fontId="7" fillId="0" borderId="0" xfId="0" applyFont="1"/>
    <xf numFmtId="0" fontId="10" fillId="0" borderId="0" xfId="0" applyFont="1"/>
    <xf numFmtId="44" fontId="22" fillId="0" borderId="0" xfId="1" applyFont="1" applyBorder="1" applyProtection="1">
      <protection locked="0"/>
    </xf>
    <xf numFmtId="0" fontId="16" fillId="0" borderId="11" xfId="0" applyFont="1" applyBorder="1" applyProtection="1">
      <protection locked="0"/>
    </xf>
    <xf numFmtId="44" fontId="16" fillId="0" borderId="11" xfId="1" applyFont="1" applyBorder="1" applyProtection="1"/>
    <xf numFmtId="0" fontId="21" fillId="4" borderId="0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4" fillId="0" borderId="0" xfId="5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0" fontId="23" fillId="3" borderId="20" xfId="0" applyFont="1" applyFill="1" applyBorder="1" applyAlignment="1" applyProtection="1">
      <alignment vertical="top" wrapText="1"/>
      <protection locked="0"/>
    </xf>
    <xf numFmtId="0" fontId="16" fillId="3" borderId="21" xfId="0" applyFont="1" applyFill="1" applyBorder="1" applyAlignment="1" applyProtection="1">
      <alignment vertical="top" wrapText="1"/>
      <protection locked="0"/>
    </xf>
    <xf numFmtId="0" fontId="16" fillId="3" borderId="22" xfId="0" applyFont="1" applyFill="1" applyBorder="1" applyAlignment="1" applyProtection="1">
      <alignment vertical="top" wrapText="1"/>
      <protection locked="0"/>
    </xf>
    <xf numFmtId="0" fontId="16" fillId="3" borderId="23" xfId="0" applyFont="1" applyFill="1" applyBorder="1" applyAlignment="1" applyProtection="1">
      <alignment vertical="top" wrapText="1"/>
      <protection locked="0"/>
    </xf>
    <xf numFmtId="0" fontId="16" fillId="3" borderId="0" xfId="0" applyFont="1" applyFill="1" applyBorder="1" applyAlignment="1" applyProtection="1">
      <alignment vertical="top" wrapText="1"/>
      <protection locked="0"/>
    </xf>
    <xf numFmtId="0" fontId="16" fillId="3" borderId="24" xfId="0" applyFont="1" applyFill="1" applyBorder="1" applyAlignment="1" applyProtection="1">
      <alignment vertical="top" wrapText="1"/>
      <protection locked="0"/>
    </xf>
    <xf numFmtId="0" fontId="16" fillId="3" borderId="25" xfId="0" applyFont="1" applyFill="1" applyBorder="1" applyAlignment="1" applyProtection="1">
      <alignment vertical="top" wrapText="1"/>
      <protection locked="0"/>
    </xf>
    <xf numFmtId="0" fontId="16" fillId="3" borderId="26" xfId="0" applyFont="1" applyFill="1" applyBorder="1" applyAlignment="1" applyProtection="1">
      <alignment vertical="top" wrapText="1"/>
      <protection locked="0"/>
    </xf>
    <xf numFmtId="0" fontId="16" fillId="3" borderId="27" xfId="0" applyFont="1" applyFill="1" applyBorder="1" applyAlignment="1" applyProtection="1">
      <alignment vertical="top" wrapText="1"/>
      <protection locked="0"/>
    </xf>
  </cellXfs>
  <cellStyles count="7">
    <cellStyle name="Currency" xfId="1" builtinId="4"/>
    <cellStyle name="Hyperlink 13" xfId="6"/>
    <cellStyle name="Jack" xfId="2"/>
    <cellStyle name="Jack Number Format" xfId="3"/>
    <cellStyle name="Jack's Number Format" xfId="4"/>
    <cellStyle name="Normal" xfId="0" builtinId="0"/>
    <cellStyle name="Normal_Fund One analysis" xf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46861</xdr:colOff>
      <xdr:row>1</xdr:row>
      <xdr:rowOff>49917</xdr:rowOff>
    </xdr:from>
    <xdr:to>
      <xdr:col>3</xdr:col>
      <xdr:colOff>1575156</xdr:colOff>
      <xdr:row>5</xdr:row>
      <xdr:rowOff>23437</xdr:rowOff>
    </xdr:to>
    <xdr:pic>
      <xdr:nvPicPr>
        <xdr:cNvPr id="3" name="Picture 2" descr="\\occh.org\users\jwelty\Window Of Opportunity\Compact Logos\OPC Logo.jpg"/>
        <xdr:cNvPicPr/>
      </xdr:nvPicPr>
      <xdr:blipFill>
        <a:blip xmlns:r="http://schemas.openxmlformats.org/officeDocument/2006/relationships" r:embed="rId1" cstate="print"/>
        <a:srcRect l="9711" t="11468" r="9488" b="11009"/>
        <a:stretch>
          <a:fillRect/>
        </a:stretch>
      </xdr:blipFill>
      <xdr:spPr bwMode="auto">
        <a:xfrm>
          <a:off x="1674770" y="205781"/>
          <a:ext cx="1528295" cy="977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11</xdr:col>
      <xdr:colOff>862853</xdr:colOff>
      <xdr:row>10</xdr:row>
      <xdr:rowOff>33618</xdr:rowOff>
    </xdr:to>
    <xdr:sp macro="" textlink="">
      <xdr:nvSpPr>
        <xdr:cNvPr id="4" name="TextBox 3"/>
        <xdr:cNvSpPr txBox="1"/>
      </xdr:nvSpPr>
      <xdr:spPr>
        <a:xfrm>
          <a:off x="11846719" y="1857375"/>
          <a:ext cx="2148728" cy="486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Account</a:t>
          </a:r>
          <a:r>
            <a:rPr lang="en-US" sz="1100" baseline="0"/>
            <a:t> must be in name of the Borrower (LLC or LP if formed)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26</xdr:row>
      <xdr:rowOff>83346</xdr:rowOff>
    </xdr:from>
    <xdr:to>
      <xdr:col>5</xdr:col>
      <xdr:colOff>428625</xdr:colOff>
      <xdr:row>28</xdr:row>
      <xdr:rowOff>11908</xdr:rowOff>
    </xdr:to>
    <xdr:sp macro="" textlink="">
      <xdr:nvSpPr>
        <xdr:cNvPr id="6" name="Right Brace 5"/>
        <xdr:cNvSpPr/>
      </xdr:nvSpPr>
      <xdr:spPr>
        <a:xfrm>
          <a:off x="9108281" y="9239252"/>
          <a:ext cx="333375" cy="7620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523875</xdr:colOff>
      <xdr:row>25</xdr:row>
      <xdr:rowOff>166687</xdr:rowOff>
    </xdr:from>
    <xdr:to>
      <xdr:col>10</xdr:col>
      <xdr:colOff>190500</xdr:colOff>
      <xdr:row>28</xdr:row>
      <xdr:rowOff>309562</xdr:rowOff>
    </xdr:to>
    <xdr:sp macro="" textlink="">
      <xdr:nvSpPr>
        <xdr:cNvPr id="7" name="TextBox 6"/>
        <xdr:cNvSpPr txBox="1"/>
      </xdr:nvSpPr>
      <xdr:spPr>
        <a:xfrm>
          <a:off x="9536906" y="9001125"/>
          <a:ext cx="2702719" cy="129778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 resolution s should include the name of the lender (Ohio Preservation Loan Fund, LLC</a:t>
          </a:r>
          <a:r>
            <a:rPr lang="en-US" sz="1100" baseline="0"/>
            <a:t>) and the exact amount of the loan.  If the loan amount is unknown, the amount should be stated as "up to $XXXXX" with the amount greater  than the anticipated loan amount.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List1" displayName="List1" ref="O37:O40" totalsRowShown="0" headerRowDxfId="0">
  <autoFilter ref="O37:O40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F24"/>
  <sheetViews>
    <sheetView showGridLines="0" workbookViewId="0">
      <selection activeCell="D10" sqref="D10"/>
    </sheetView>
  </sheetViews>
  <sheetFormatPr defaultRowHeight="15"/>
  <cols>
    <col min="1" max="3" width="9.140625" style="28"/>
    <col min="4" max="4" width="80.140625" style="28" customWidth="1"/>
    <col min="5" max="5" width="9.140625" style="28" customWidth="1"/>
    <col min="6" max="16384" width="9.140625" style="28"/>
  </cols>
  <sheetData>
    <row r="2" spans="2:6" ht="15.75" thickBot="1"/>
    <row r="3" spans="2:6" ht="15.75" thickTop="1">
      <c r="B3" s="81"/>
      <c r="C3" s="82"/>
      <c r="D3" s="82"/>
      <c r="E3" s="83"/>
    </row>
    <row r="4" spans="2:6" ht="15.75">
      <c r="B4" s="150" t="s">
        <v>90</v>
      </c>
      <c r="C4" s="151"/>
      <c r="D4" s="151"/>
      <c r="E4" s="152"/>
    </row>
    <row r="5" spans="2:6" ht="15.75">
      <c r="B5" s="150" t="s">
        <v>89</v>
      </c>
      <c r="C5" s="151"/>
      <c r="D5" s="151"/>
      <c r="E5" s="152"/>
    </row>
    <row r="6" spans="2:6" ht="10.5" customHeight="1">
      <c r="B6" s="84"/>
      <c r="C6" s="85"/>
      <c r="D6" s="85"/>
      <c r="E6" s="86"/>
    </row>
    <row r="7" spans="2:6">
      <c r="B7" s="84"/>
      <c r="C7" s="87" t="s">
        <v>46</v>
      </c>
      <c r="D7" s="88"/>
      <c r="E7" s="86"/>
    </row>
    <row r="8" spans="2:6" ht="54.75" customHeight="1">
      <c r="B8" s="84"/>
      <c r="C8" s="89">
        <v>1</v>
      </c>
      <c r="D8" s="92" t="s">
        <v>150</v>
      </c>
      <c r="E8" s="91"/>
      <c r="F8" s="31"/>
    </row>
    <row r="9" spans="2:6" ht="50.25" customHeight="1">
      <c r="B9" s="84"/>
      <c r="C9" s="89">
        <v>2</v>
      </c>
      <c r="D9" s="92" t="s">
        <v>151</v>
      </c>
      <c r="E9" s="91"/>
      <c r="F9" s="31"/>
    </row>
    <row r="10" spans="2:6" ht="50.25" customHeight="1">
      <c r="B10" s="84"/>
      <c r="C10" s="89">
        <v>3</v>
      </c>
      <c r="D10" s="92" t="s">
        <v>161</v>
      </c>
      <c r="E10" s="91"/>
      <c r="F10" s="31"/>
    </row>
    <row r="11" spans="2:6" ht="50.25" customHeight="1">
      <c r="B11" s="84"/>
      <c r="C11" s="89">
        <v>4</v>
      </c>
      <c r="D11" s="92" t="s">
        <v>91</v>
      </c>
      <c r="E11" s="91"/>
      <c r="F11" s="31"/>
    </row>
    <row r="12" spans="2:6" ht="27" customHeight="1">
      <c r="B12" s="84"/>
      <c r="C12" s="89">
        <v>5</v>
      </c>
      <c r="D12" s="90" t="s">
        <v>58</v>
      </c>
      <c r="E12" s="91"/>
      <c r="F12" s="31"/>
    </row>
    <row r="13" spans="2:6" ht="32.25" customHeight="1">
      <c r="B13" s="84"/>
      <c r="C13" s="149" t="s">
        <v>47</v>
      </c>
      <c r="D13" s="149"/>
      <c r="E13" s="91"/>
      <c r="F13" s="31"/>
    </row>
    <row r="14" spans="2:6" ht="38.25" customHeight="1">
      <c r="B14" s="84"/>
      <c r="C14" s="89"/>
      <c r="D14" s="92" t="s">
        <v>149</v>
      </c>
      <c r="E14" s="91"/>
      <c r="F14" s="31"/>
    </row>
    <row r="15" spans="2:6" ht="43.5" customHeight="1">
      <c r="B15" s="84"/>
      <c r="C15" s="89"/>
      <c r="D15" s="90" t="s">
        <v>48</v>
      </c>
      <c r="E15" s="91"/>
      <c r="F15" s="31"/>
    </row>
    <row r="16" spans="2:6" ht="43.5" customHeight="1" thickBot="1">
      <c r="B16" s="93"/>
      <c r="C16" s="94"/>
      <c r="D16" s="95"/>
      <c r="E16" s="96"/>
      <c r="F16" s="31"/>
    </row>
    <row r="17" spans="3:6" ht="43.5" customHeight="1" thickTop="1">
      <c r="C17" s="32"/>
      <c r="D17" s="33"/>
      <c r="E17" s="31"/>
      <c r="F17" s="31"/>
    </row>
    <row r="18" spans="3:6" ht="43.5" customHeight="1">
      <c r="C18" s="32"/>
      <c r="D18" s="33"/>
      <c r="E18" s="31"/>
      <c r="F18" s="31"/>
    </row>
    <row r="19" spans="3:6" ht="43.5" customHeight="1">
      <c r="C19" s="32"/>
      <c r="D19" s="31"/>
      <c r="E19" s="31"/>
      <c r="F19" s="31"/>
    </row>
    <row r="20" spans="3:6" ht="43.5" customHeight="1">
      <c r="C20" s="32"/>
      <c r="D20" s="31"/>
      <c r="E20" s="31"/>
      <c r="F20" s="31"/>
    </row>
    <row r="21" spans="3:6">
      <c r="C21" s="34"/>
    </row>
    <row r="22" spans="3:6">
      <c r="C22" s="34"/>
    </row>
    <row r="23" spans="3:6">
      <c r="C23" s="34"/>
    </row>
    <row r="24" spans="3:6">
      <c r="C24" s="34"/>
    </row>
  </sheetData>
  <mergeCells count="3">
    <mergeCell ref="C13:D13"/>
    <mergeCell ref="B4:E4"/>
    <mergeCell ref="B5:E5"/>
  </mergeCells>
  <phoneticPr fontId="20" type="noConversion"/>
  <printOptions horizontalCentered="1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C2:P82"/>
  <sheetViews>
    <sheetView showGridLines="0" tabSelected="1" zoomScale="80" zoomScaleNormal="80" workbookViewId="0">
      <selection activeCell="G8" sqref="G8"/>
    </sheetView>
  </sheetViews>
  <sheetFormatPr defaultRowHeight="12.75"/>
  <cols>
    <col min="2" max="2" width="8.5703125" customWidth="1"/>
    <col min="3" max="3" width="6.7109375" style="8" customWidth="1"/>
    <col min="4" max="4" width="32.140625" style="8" customWidth="1"/>
    <col min="5" max="5" width="35.5703125" style="1" customWidth="1"/>
    <col min="6" max="6" width="7" customWidth="1"/>
    <col min="7" max="7" width="6.42578125" style="8" customWidth="1"/>
    <col min="8" max="8" width="35.5703125" style="8" customWidth="1"/>
    <col min="9" max="9" width="36.5703125" style="10" customWidth="1"/>
    <col min="10" max="10" width="5.5703125" customWidth="1"/>
    <col min="11" max="11" width="13.7109375" customWidth="1"/>
    <col min="12" max="12" width="13.7109375" style="1" customWidth="1"/>
    <col min="14" max="14" width="9.140625" hidden="1" customWidth="1"/>
    <col min="15" max="15" width="10.85546875" hidden="1" customWidth="1"/>
    <col min="16" max="16" width="9.140625" hidden="1" customWidth="1"/>
  </cols>
  <sheetData>
    <row r="2" spans="3:10" ht="20.25">
      <c r="C2" s="163">
        <f>+E26</f>
        <v>0</v>
      </c>
      <c r="D2" s="163"/>
      <c r="E2" s="163"/>
      <c r="F2" s="163"/>
      <c r="G2" s="163"/>
      <c r="H2" s="163"/>
      <c r="I2" s="163"/>
      <c r="J2" s="163"/>
    </row>
    <row r="3" spans="3:10" ht="20.25">
      <c r="C3" s="163" t="s">
        <v>0</v>
      </c>
      <c r="D3" s="163"/>
      <c r="E3" s="163"/>
      <c r="F3" s="163"/>
      <c r="G3" s="163"/>
      <c r="H3" s="163"/>
      <c r="I3" s="163"/>
      <c r="J3" s="163"/>
    </row>
    <row r="4" spans="3:10" ht="20.25">
      <c r="C4" s="163" t="s">
        <v>89</v>
      </c>
      <c r="D4" s="163"/>
      <c r="E4" s="163"/>
      <c r="F4" s="163"/>
      <c r="G4" s="163"/>
      <c r="H4" s="163"/>
      <c r="I4" s="163"/>
      <c r="J4" s="163"/>
    </row>
    <row r="5" spans="3:10" ht="18">
      <c r="C5" s="12"/>
      <c r="D5" s="12"/>
      <c r="E5" s="13"/>
      <c r="F5" s="14"/>
      <c r="G5" s="12"/>
      <c r="H5" s="12"/>
      <c r="I5" s="15"/>
      <c r="J5" s="14"/>
    </row>
    <row r="6" spans="3:10" ht="18">
      <c r="C6" s="12"/>
      <c r="D6" s="12"/>
      <c r="E6" s="13"/>
      <c r="F6" s="14"/>
      <c r="G6" s="12"/>
      <c r="H6" s="12"/>
      <c r="I6" s="71"/>
      <c r="J6" s="14"/>
    </row>
    <row r="7" spans="3:10" ht="18">
      <c r="C7" s="12" t="s">
        <v>1</v>
      </c>
      <c r="D7" s="12"/>
      <c r="E7" s="141"/>
      <c r="F7" s="14"/>
      <c r="G7" s="12"/>
      <c r="H7" s="12"/>
      <c r="I7" s="71"/>
      <c r="J7" s="14"/>
    </row>
    <row r="8" spans="3:10" ht="18">
      <c r="C8" s="12" t="s">
        <v>153</v>
      </c>
      <c r="D8" s="12"/>
      <c r="E8" s="141"/>
      <c r="F8" s="14"/>
      <c r="G8" s="12" t="s">
        <v>162</v>
      </c>
      <c r="H8" s="12"/>
      <c r="I8" s="16"/>
      <c r="J8" s="14"/>
    </row>
    <row r="9" spans="3:10" ht="18">
      <c r="C9" s="12" t="s">
        <v>29</v>
      </c>
      <c r="D9" s="12"/>
      <c r="E9" s="141"/>
      <c r="F9" s="14"/>
      <c r="G9" s="12"/>
      <c r="H9" s="12" t="s">
        <v>43</v>
      </c>
      <c r="I9" s="23"/>
      <c r="J9" s="14"/>
    </row>
    <row r="10" spans="3:10" ht="18">
      <c r="C10" s="12" t="s">
        <v>59</v>
      </c>
      <c r="D10" s="12"/>
      <c r="E10" s="141"/>
      <c r="F10" s="14"/>
      <c r="G10" s="12"/>
      <c r="H10" s="12" t="s">
        <v>3</v>
      </c>
      <c r="I10" s="23"/>
      <c r="J10" s="14"/>
    </row>
    <row r="11" spans="3:10" ht="18">
      <c r="C11" s="12"/>
      <c r="D11" s="12"/>
      <c r="E11" s="22"/>
      <c r="F11" s="14"/>
      <c r="G11" s="12"/>
      <c r="H11" s="12" t="s">
        <v>4</v>
      </c>
      <c r="I11" s="23"/>
      <c r="J11" s="14"/>
    </row>
    <row r="12" spans="3:10" ht="18">
      <c r="C12" s="12" t="s">
        <v>30</v>
      </c>
      <c r="D12" s="12"/>
      <c r="E12" s="22"/>
      <c r="F12" s="14"/>
      <c r="G12" s="12"/>
      <c r="H12" s="12" t="s">
        <v>5</v>
      </c>
      <c r="I12" s="23"/>
      <c r="J12" s="29"/>
    </row>
    <row r="13" spans="3:10" ht="18">
      <c r="C13" s="12"/>
      <c r="D13" s="12" t="s">
        <v>33</v>
      </c>
      <c r="E13" s="97">
        <v>0</v>
      </c>
      <c r="F13" s="14"/>
      <c r="G13" s="12"/>
      <c r="H13" s="12" t="s">
        <v>76</v>
      </c>
      <c r="I13" s="25"/>
      <c r="J13" s="29"/>
    </row>
    <row r="14" spans="3:10" ht="18">
      <c r="C14" s="12"/>
      <c r="D14" s="12" t="s">
        <v>92</v>
      </c>
      <c r="E14" s="97">
        <v>0</v>
      </c>
      <c r="F14" s="14"/>
      <c r="G14" s="12"/>
      <c r="H14" s="12" t="s">
        <v>77</v>
      </c>
      <c r="I14" s="25"/>
      <c r="J14" s="14"/>
    </row>
    <row r="15" spans="3:10" ht="18">
      <c r="C15" s="12"/>
      <c r="D15" s="12" t="s">
        <v>154</v>
      </c>
      <c r="E15" s="97">
        <v>0</v>
      </c>
      <c r="F15" s="14"/>
      <c r="G15" s="12"/>
      <c r="H15" s="12"/>
      <c r="I15" s="144"/>
      <c r="J15" s="14"/>
    </row>
    <row r="16" spans="3:10" ht="18">
      <c r="C16" s="12"/>
      <c r="D16" s="12" t="s">
        <v>155</v>
      </c>
      <c r="E16" s="97">
        <v>0</v>
      </c>
      <c r="F16" s="14"/>
      <c r="G16" s="12" t="s">
        <v>79</v>
      </c>
      <c r="H16" s="12"/>
      <c r="I16" s="16"/>
      <c r="J16" s="14"/>
    </row>
    <row r="17" spans="3:10" ht="18">
      <c r="C17" s="12"/>
      <c r="D17" s="12" t="s">
        <v>74</v>
      </c>
      <c r="E17" s="97">
        <v>0</v>
      </c>
      <c r="F17" s="14"/>
      <c r="G17" s="12"/>
      <c r="H17" s="12" t="s">
        <v>43</v>
      </c>
      <c r="I17" s="23"/>
      <c r="J17" s="14"/>
    </row>
    <row r="18" spans="3:10" ht="18">
      <c r="C18" s="12"/>
      <c r="D18" s="12"/>
      <c r="E18" s="24"/>
      <c r="F18" s="14"/>
      <c r="G18" s="12"/>
      <c r="H18" s="12" t="s">
        <v>3</v>
      </c>
      <c r="I18" s="23"/>
      <c r="J18" s="14"/>
    </row>
    <row r="19" spans="3:10" ht="18">
      <c r="C19" s="12" t="s">
        <v>152</v>
      </c>
      <c r="D19" s="12"/>
      <c r="E19" s="24"/>
      <c r="F19" s="14"/>
      <c r="G19" s="12"/>
      <c r="H19" s="12" t="s">
        <v>4</v>
      </c>
      <c r="I19" s="23"/>
      <c r="J19" s="14"/>
    </row>
    <row r="20" spans="3:10" ht="18">
      <c r="C20" s="12"/>
      <c r="D20" s="12" t="s">
        <v>67</v>
      </c>
      <c r="E20" s="52">
        <f>SUM(E13:E17)+E22+E23</f>
        <v>2000</v>
      </c>
      <c r="F20" s="14"/>
      <c r="G20" s="12"/>
      <c r="H20" s="12" t="s">
        <v>5</v>
      </c>
      <c r="I20" s="23"/>
      <c r="J20" s="14"/>
    </row>
    <row r="21" spans="3:10" ht="18">
      <c r="C21" s="12"/>
      <c r="D21" s="98" t="s">
        <v>55</v>
      </c>
      <c r="E21" s="99">
        <f>+E20-E22-E23</f>
        <v>0</v>
      </c>
      <c r="F21" s="14"/>
      <c r="G21" s="12"/>
      <c r="H21" s="12" t="s">
        <v>80</v>
      </c>
      <c r="I21" s="25"/>
      <c r="J21" s="14"/>
    </row>
    <row r="22" spans="3:10" ht="18">
      <c r="C22" s="12"/>
      <c r="D22" s="98" t="s">
        <v>53</v>
      </c>
      <c r="E22" s="100">
        <f>IF($E$13+$E$14+$E$15+$E$16+$E$17&lt;100000,1000,(MAX(($E$13+$E$14+$E$15+$E$16+$E$17)*0.01)))</f>
        <v>1000</v>
      </c>
      <c r="F22" s="14"/>
      <c r="G22" s="12"/>
      <c r="H22" s="12" t="s">
        <v>81</v>
      </c>
      <c r="I22" s="25"/>
    </row>
    <row r="23" spans="3:10" ht="18">
      <c r="C23" s="12"/>
      <c r="D23" s="98" t="s">
        <v>54</v>
      </c>
      <c r="E23" s="100">
        <f>IF($E$13+$E$14+$E$15+$E$16+$E$17&lt;100000,1000,(MAX(($E$13+$E$14+$E$15+$E$16+$E$17)*0.01)))</f>
        <v>1000</v>
      </c>
      <c r="F23" s="14"/>
      <c r="H23" s="12"/>
      <c r="I23" s="70"/>
    </row>
    <row r="24" spans="3:10" ht="18">
      <c r="C24" s="12"/>
      <c r="D24" s="68"/>
      <c r="E24" s="17"/>
      <c r="F24" s="14"/>
    </row>
    <row r="25" spans="3:10" ht="18.75" thickBot="1">
      <c r="C25" s="12" t="s">
        <v>6</v>
      </c>
      <c r="D25" s="12"/>
      <c r="E25" s="16"/>
      <c r="F25" s="14"/>
      <c r="J25" s="14"/>
    </row>
    <row r="26" spans="3:10" ht="18">
      <c r="C26" s="12"/>
      <c r="D26" s="12" t="s">
        <v>7</v>
      </c>
      <c r="E26" s="23"/>
      <c r="F26" s="14"/>
      <c r="H26" s="153" t="s">
        <v>68</v>
      </c>
      <c r="I26" s="154"/>
      <c r="J26" s="155"/>
    </row>
    <row r="27" spans="3:10" ht="18">
      <c r="C27" s="12"/>
      <c r="D27" s="12" t="s">
        <v>8</v>
      </c>
      <c r="E27" s="23"/>
      <c r="F27" s="14"/>
      <c r="H27" s="156"/>
      <c r="I27" s="157"/>
      <c r="J27" s="158"/>
    </row>
    <row r="28" spans="3:10" ht="18.75" thickBot="1">
      <c r="C28" s="12"/>
      <c r="D28" s="12" t="s">
        <v>9</v>
      </c>
      <c r="E28" s="23"/>
      <c r="F28" s="14"/>
      <c r="H28" s="159"/>
      <c r="I28" s="160"/>
      <c r="J28" s="161"/>
    </row>
    <row r="29" spans="3:10" ht="18">
      <c r="C29" s="12"/>
      <c r="D29" s="12" t="s">
        <v>10</v>
      </c>
      <c r="E29" s="23"/>
      <c r="F29" s="14"/>
      <c r="J29" s="14"/>
    </row>
    <row r="30" spans="3:10" ht="18">
      <c r="C30" s="12"/>
      <c r="D30" s="12" t="s">
        <v>11</v>
      </c>
      <c r="E30" s="23"/>
      <c r="F30" s="14"/>
      <c r="J30" s="14"/>
    </row>
    <row r="31" spans="3:10" ht="18" customHeight="1">
      <c r="C31" s="12"/>
      <c r="D31" s="12" t="s">
        <v>12</v>
      </c>
      <c r="E31" s="30"/>
      <c r="F31" s="14"/>
      <c r="H31" s="12" t="s">
        <v>78</v>
      </c>
      <c r="I31" s="25"/>
      <c r="J31" s="70"/>
    </row>
    <row r="32" spans="3:10" ht="18">
      <c r="C32" s="12"/>
      <c r="D32" s="12" t="s">
        <v>13</v>
      </c>
      <c r="E32" s="23"/>
      <c r="F32" s="14"/>
      <c r="J32" s="14"/>
    </row>
    <row r="33" spans="3:15" ht="18" customHeight="1">
      <c r="C33" s="12"/>
      <c r="D33" s="12" t="s">
        <v>14</v>
      </c>
      <c r="E33" s="23"/>
      <c r="F33" s="14"/>
      <c r="J33" s="14"/>
    </row>
    <row r="34" spans="3:15" ht="18">
      <c r="C34" s="12"/>
      <c r="D34" s="12" t="s">
        <v>75</v>
      </c>
      <c r="E34" s="23"/>
      <c r="F34" s="14"/>
      <c r="J34" s="14"/>
    </row>
    <row r="35" spans="3:15" ht="18">
      <c r="C35" s="12"/>
      <c r="D35" s="12" t="s">
        <v>156</v>
      </c>
      <c r="E35" s="100"/>
      <c r="F35" s="145"/>
      <c r="I35" s="144"/>
      <c r="J35" s="145"/>
    </row>
    <row r="36" spans="3:15" ht="36" customHeight="1">
      <c r="C36" s="12" t="s">
        <v>15</v>
      </c>
      <c r="D36" s="12"/>
      <c r="E36" s="24"/>
      <c r="F36" s="14"/>
      <c r="G36" s="12" t="s">
        <v>16</v>
      </c>
      <c r="H36" s="12"/>
      <c r="I36" s="15"/>
      <c r="J36" s="14"/>
    </row>
    <row r="37" spans="3:15" ht="18">
      <c r="C37" s="12"/>
      <c r="D37" s="12" t="s">
        <v>17</v>
      </c>
      <c r="E37" s="23"/>
      <c r="F37" s="14"/>
      <c r="G37" s="12"/>
      <c r="H37" s="12" t="s">
        <v>17</v>
      </c>
      <c r="I37" s="23"/>
      <c r="J37" s="14"/>
      <c r="O37" s="69" t="s">
        <v>70</v>
      </c>
    </row>
    <row r="38" spans="3:15" ht="18">
      <c r="C38" s="12"/>
      <c r="D38" s="12" t="s">
        <v>44</v>
      </c>
      <c r="E38" s="23"/>
      <c r="F38" s="14"/>
      <c r="G38" s="12"/>
      <c r="H38" s="12" t="s">
        <v>44</v>
      </c>
      <c r="I38" s="23"/>
      <c r="J38" s="14"/>
      <c r="O38" t="s">
        <v>57</v>
      </c>
    </row>
    <row r="39" spans="3:15" ht="18">
      <c r="C39" s="12"/>
      <c r="D39" s="12" t="s">
        <v>45</v>
      </c>
      <c r="E39" s="23"/>
      <c r="F39" s="14"/>
      <c r="G39" s="12"/>
      <c r="H39" s="12" t="s">
        <v>45</v>
      </c>
      <c r="I39" s="23"/>
      <c r="J39" s="14"/>
      <c r="O39" t="s">
        <v>56</v>
      </c>
    </row>
    <row r="40" spans="3:15" ht="18">
      <c r="C40" s="12"/>
      <c r="D40" s="12" t="s">
        <v>18</v>
      </c>
      <c r="E40" s="23"/>
      <c r="F40" s="14"/>
      <c r="G40" s="12"/>
      <c r="H40" s="12" t="s">
        <v>18</v>
      </c>
      <c r="I40" s="23"/>
      <c r="J40" s="14"/>
      <c r="O40" t="s">
        <v>69</v>
      </c>
    </row>
    <row r="41" spans="3:15" ht="18">
      <c r="C41" s="12"/>
      <c r="D41" s="12" t="s">
        <v>19</v>
      </c>
      <c r="E41" s="23"/>
      <c r="F41" s="14"/>
      <c r="G41" s="12"/>
      <c r="H41" s="12" t="s">
        <v>19</v>
      </c>
      <c r="I41" s="23"/>
      <c r="J41" s="14"/>
    </row>
    <row r="42" spans="3:15" ht="18">
      <c r="C42" s="12"/>
      <c r="D42" s="12" t="s">
        <v>9</v>
      </c>
      <c r="E42" s="23"/>
      <c r="F42" s="14"/>
      <c r="G42" s="12"/>
      <c r="H42" s="12" t="s">
        <v>9</v>
      </c>
      <c r="I42" s="23"/>
      <c r="J42" s="14"/>
    </row>
    <row r="43" spans="3:15" ht="18">
      <c r="C43" s="12"/>
      <c r="D43" s="12" t="s">
        <v>11</v>
      </c>
      <c r="E43" s="23"/>
      <c r="F43" s="14"/>
      <c r="G43" s="12"/>
      <c r="H43" s="12" t="s">
        <v>11</v>
      </c>
      <c r="I43" s="23"/>
      <c r="J43" s="14"/>
    </row>
    <row r="44" spans="3:15" ht="18">
      <c r="C44" s="12"/>
      <c r="D44" s="12" t="s">
        <v>12</v>
      </c>
      <c r="E44" s="30"/>
      <c r="F44" s="14"/>
      <c r="G44" s="12"/>
      <c r="H44" s="12" t="s">
        <v>12</v>
      </c>
      <c r="I44" s="30"/>
      <c r="J44" s="14"/>
    </row>
    <row r="45" spans="3:15" ht="18">
      <c r="C45" s="12"/>
      <c r="D45" s="12" t="s">
        <v>20</v>
      </c>
      <c r="E45" s="25"/>
      <c r="F45" s="14"/>
      <c r="G45" s="12"/>
      <c r="H45" s="12" t="s">
        <v>20</v>
      </c>
      <c r="I45" s="25"/>
      <c r="J45" s="14"/>
    </row>
    <row r="46" spans="3:15" ht="18">
      <c r="C46" s="12"/>
      <c r="D46" s="12" t="s">
        <v>21</v>
      </c>
      <c r="E46" s="25"/>
      <c r="F46" s="14"/>
      <c r="G46" s="12"/>
      <c r="H46" s="12" t="s">
        <v>21</v>
      </c>
      <c r="I46" s="25"/>
      <c r="J46" s="14"/>
    </row>
    <row r="47" spans="3:15" ht="18">
      <c r="C47" s="12"/>
      <c r="D47" s="12" t="s">
        <v>22</v>
      </c>
      <c r="E47" s="142"/>
      <c r="F47" s="14"/>
      <c r="G47" s="12"/>
      <c r="H47" s="12" t="s">
        <v>22</v>
      </c>
      <c r="I47" s="23"/>
      <c r="J47" s="14"/>
    </row>
    <row r="48" spans="3:15" ht="18">
      <c r="C48" s="12"/>
      <c r="D48" s="12" t="s">
        <v>23</v>
      </c>
      <c r="E48" s="23"/>
      <c r="F48" s="14"/>
      <c r="G48" s="12"/>
      <c r="H48" s="12" t="s">
        <v>23</v>
      </c>
      <c r="I48" s="23"/>
      <c r="J48" s="14"/>
    </row>
    <row r="49" spans="3:10" ht="18">
      <c r="C49" s="12"/>
      <c r="D49" s="12" t="s">
        <v>31</v>
      </c>
      <c r="E49" s="23"/>
      <c r="F49" s="14"/>
      <c r="G49" s="12"/>
      <c r="H49" s="12" t="s">
        <v>31</v>
      </c>
      <c r="I49" s="23"/>
      <c r="J49" s="14"/>
    </row>
    <row r="50" spans="3:10" ht="36" customHeight="1">
      <c r="C50" s="12" t="s">
        <v>24</v>
      </c>
      <c r="D50" s="12"/>
      <c r="E50" s="24"/>
      <c r="F50" s="14"/>
      <c r="G50" s="12" t="s">
        <v>73</v>
      </c>
      <c r="H50" s="12"/>
      <c r="I50" s="26"/>
      <c r="J50" s="14"/>
    </row>
    <row r="51" spans="3:10" ht="18">
      <c r="C51" s="12"/>
      <c r="D51" s="12" t="s">
        <v>7</v>
      </c>
      <c r="E51" s="23"/>
      <c r="F51" s="14"/>
      <c r="G51" s="12"/>
      <c r="H51" s="12" t="s">
        <v>7</v>
      </c>
      <c r="I51" s="23"/>
      <c r="J51" s="14"/>
    </row>
    <row r="52" spans="3:10" ht="18">
      <c r="C52" s="12"/>
      <c r="D52" s="12" t="s">
        <v>25</v>
      </c>
      <c r="E52" s="23"/>
      <c r="F52" s="14"/>
      <c r="G52" s="12"/>
      <c r="H52" s="12" t="s">
        <v>25</v>
      </c>
      <c r="I52" s="23"/>
      <c r="J52" s="14"/>
    </row>
    <row r="53" spans="3:10" ht="18">
      <c r="C53" s="12"/>
      <c r="D53" s="12" t="s">
        <v>26</v>
      </c>
      <c r="E53" s="23"/>
      <c r="F53" s="14"/>
      <c r="G53" s="12"/>
      <c r="H53" s="12" t="s">
        <v>26</v>
      </c>
      <c r="I53" s="23"/>
      <c r="J53" s="14"/>
    </row>
    <row r="54" spans="3:10" ht="18">
      <c r="C54" s="12"/>
      <c r="D54" s="12" t="s">
        <v>18</v>
      </c>
      <c r="E54" s="23"/>
      <c r="F54" s="14"/>
      <c r="G54" s="12"/>
      <c r="H54" s="12" t="s">
        <v>18</v>
      </c>
      <c r="I54" s="23"/>
      <c r="J54" s="14"/>
    </row>
    <row r="55" spans="3:10" ht="18">
      <c r="C55" s="12"/>
      <c r="D55" s="12" t="s">
        <v>19</v>
      </c>
      <c r="E55" s="23"/>
      <c r="F55" s="14"/>
      <c r="G55" s="12"/>
      <c r="H55" s="12" t="s">
        <v>19</v>
      </c>
      <c r="I55" s="23"/>
      <c r="J55" s="14"/>
    </row>
    <row r="56" spans="3:10" ht="18">
      <c r="C56" s="12"/>
      <c r="D56" s="12" t="s">
        <v>9</v>
      </c>
      <c r="E56" s="23"/>
      <c r="F56" s="14"/>
      <c r="G56" s="12"/>
      <c r="H56" s="12" t="s">
        <v>9</v>
      </c>
      <c r="I56" s="23"/>
      <c r="J56" s="14"/>
    </row>
    <row r="57" spans="3:10" ht="18">
      <c r="C57" s="12"/>
      <c r="D57" s="12" t="s">
        <v>11</v>
      </c>
      <c r="E57" s="23"/>
      <c r="F57" s="14"/>
      <c r="G57" s="12"/>
      <c r="H57" s="12" t="s">
        <v>11</v>
      </c>
      <c r="I57" s="23"/>
      <c r="J57" s="14"/>
    </row>
    <row r="58" spans="3:10" ht="18">
      <c r="C58" s="12"/>
      <c r="D58" s="12" t="s">
        <v>12</v>
      </c>
      <c r="E58" s="30"/>
      <c r="F58" s="14"/>
      <c r="G58" s="12"/>
      <c r="H58" s="12" t="s">
        <v>12</v>
      </c>
      <c r="I58" s="30"/>
      <c r="J58" s="14"/>
    </row>
    <row r="59" spans="3:10" ht="18">
      <c r="C59" s="12"/>
      <c r="D59" s="12" t="s">
        <v>20</v>
      </c>
      <c r="E59" s="25"/>
      <c r="F59" s="14"/>
      <c r="G59" s="12"/>
      <c r="H59" s="12" t="s">
        <v>20</v>
      </c>
      <c r="I59" s="25"/>
      <c r="J59" s="14"/>
    </row>
    <row r="60" spans="3:10" ht="18">
      <c r="C60" s="12"/>
      <c r="D60" s="12" t="s">
        <v>21</v>
      </c>
      <c r="E60" s="25"/>
      <c r="F60" s="14"/>
      <c r="G60" s="12"/>
      <c r="H60" s="12" t="s">
        <v>21</v>
      </c>
      <c r="I60" s="25"/>
      <c r="J60" s="14"/>
    </row>
    <row r="61" spans="3:10" ht="18">
      <c r="C61" s="12"/>
      <c r="D61" s="12" t="s">
        <v>22</v>
      </c>
      <c r="E61" s="142"/>
      <c r="F61" s="14"/>
      <c r="G61" s="12"/>
      <c r="H61" s="12" t="s">
        <v>22</v>
      </c>
      <c r="I61" s="23"/>
      <c r="J61" s="14"/>
    </row>
    <row r="62" spans="3:10" ht="18">
      <c r="C62" s="12"/>
      <c r="D62" s="12" t="s">
        <v>23</v>
      </c>
      <c r="E62" s="23"/>
      <c r="F62" s="14"/>
      <c r="G62" s="12"/>
      <c r="H62" s="12" t="s">
        <v>23</v>
      </c>
      <c r="I62" s="23"/>
      <c r="J62" s="14"/>
    </row>
    <row r="63" spans="3:10" ht="18">
      <c r="C63" s="12"/>
      <c r="D63" s="12"/>
      <c r="E63" s="24"/>
      <c r="F63" s="14"/>
      <c r="G63" s="12"/>
      <c r="H63" s="12"/>
      <c r="I63" s="26"/>
      <c r="J63" s="14"/>
    </row>
    <row r="64" spans="3:10" ht="18">
      <c r="C64" s="12" t="s">
        <v>27</v>
      </c>
      <c r="D64" s="12"/>
      <c r="E64" s="24"/>
      <c r="F64" s="14"/>
      <c r="G64" s="12" t="s">
        <v>28</v>
      </c>
      <c r="H64" s="12"/>
      <c r="I64" s="26"/>
      <c r="J64" s="14"/>
    </row>
    <row r="65" spans="3:12" ht="18">
      <c r="C65" s="12"/>
      <c r="D65" s="12" t="s">
        <v>45</v>
      </c>
      <c r="E65" s="23"/>
      <c r="F65" s="14"/>
      <c r="G65" s="12"/>
      <c r="H65" s="12" t="s">
        <v>45</v>
      </c>
      <c r="I65" s="23"/>
      <c r="J65" s="14"/>
    </row>
    <row r="66" spans="3:12" ht="18">
      <c r="C66" s="12"/>
      <c r="D66" s="12" t="s">
        <v>25</v>
      </c>
      <c r="E66" s="23"/>
      <c r="F66" s="14"/>
      <c r="G66" s="12"/>
      <c r="H66" s="12" t="s">
        <v>25</v>
      </c>
      <c r="I66" s="23"/>
      <c r="J66" s="14"/>
    </row>
    <row r="67" spans="3:12" ht="18">
      <c r="C67" s="12"/>
      <c r="D67" s="12" t="s">
        <v>26</v>
      </c>
      <c r="E67" s="23"/>
      <c r="F67" s="14"/>
      <c r="G67" s="12"/>
      <c r="H67" s="12" t="s">
        <v>26</v>
      </c>
      <c r="I67" s="23"/>
      <c r="J67" s="14"/>
    </row>
    <row r="68" spans="3:12" ht="18">
      <c r="C68" s="12"/>
      <c r="D68" s="12" t="s">
        <v>18</v>
      </c>
      <c r="E68" s="23"/>
      <c r="F68" s="14"/>
      <c r="G68" s="12"/>
      <c r="H68" s="12" t="s">
        <v>18</v>
      </c>
      <c r="I68" s="23"/>
      <c r="J68" s="14"/>
    </row>
    <row r="69" spans="3:12" ht="18">
      <c r="C69" s="12"/>
      <c r="D69" s="12" t="s">
        <v>19</v>
      </c>
      <c r="E69" s="23"/>
      <c r="F69" s="14"/>
      <c r="G69" s="12"/>
      <c r="H69" s="12" t="s">
        <v>19</v>
      </c>
      <c r="I69" s="23"/>
      <c r="J69" s="14"/>
    </row>
    <row r="70" spans="3:12" ht="18">
      <c r="C70" s="12"/>
      <c r="D70" s="12" t="s">
        <v>9</v>
      </c>
      <c r="E70" s="23"/>
      <c r="F70" s="14"/>
      <c r="G70" s="12"/>
      <c r="H70" s="12" t="s">
        <v>9</v>
      </c>
      <c r="I70" s="23"/>
      <c r="J70" s="14"/>
    </row>
    <row r="71" spans="3:12" ht="18">
      <c r="C71" s="12"/>
      <c r="D71" s="12" t="s">
        <v>11</v>
      </c>
      <c r="E71" s="23"/>
      <c r="F71" s="14"/>
      <c r="G71" s="12"/>
      <c r="H71" s="12" t="s">
        <v>11</v>
      </c>
      <c r="I71" s="23"/>
      <c r="J71" s="14"/>
    </row>
    <row r="72" spans="3:12" ht="18">
      <c r="C72" s="12"/>
      <c r="D72" s="12" t="s">
        <v>12</v>
      </c>
      <c r="E72" s="30"/>
      <c r="F72" s="14"/>
      <c r="G72" s="12"/>
      <c r="H72" s="12" t="s">
        <v>12</v>
      </c>
      <c r="I72" s="30"/>
      <c r="J72" s="14"/>
    </row>
    <row r="73" spans="3:12" ht="18">
      <c r="C73" s="12"/>
      <c r="D73" s="12" t="s">
        <v>20</v>
      </c>
      <c r="E73" s="25"/>
      <c r="F73" s="18"/>
      <c r="G73" s="12"/>
      <c r="H73" s="12" t="s">
        <v>20</v>
      </c>
      <c r="I73" s="25"/>
      <c r="J73" s="19"/>
      <c r="K73" s="3"/>
      <c r="L73" s="4"/>
    </row>
    <row r="74" spans="3:12" ht="18">
      <c r="C74" s="12"/>
      <c r="D74" s="12" t="s">
        <v>21</v>
      </c>
      <c r="E74" s="25"/>
      <c r="F74" s="18"/>
      <c r="G74" s="20"/>
      <c r="H74" s="12" t="s">
        <v>21</v>
      </c>
      <c r="I74" s="25"/>
      <c r="J74" s="21"/>
      <c r="K74" s="2"/>
      <c r="L74" s="4"/>
    </row>
    <row r="75" spans="3:12" ht="18">
      <c r="C75" s="12"/>
      <c r="D75" s="12" t="s">
        <v>22</v>
      </c>
      <c r="E75" s="143"/>
      <c r="F75" s="18"/>
      <c r="G75" s="20"/>
      <c r="H75" s="12" t="s">
        <v>22</v>
      </c>
      <c r="I75" s="23"/>
      <c r="J75" s="21"/>
      <c r="K75" s="2"/>
      <c r="L75" s="4"/>
    </row>
    <row r="76" spans="3:12" ht="18">
      <c r="C76" s="12"/>
      <c r="D76" s="12" t="s">
        <v>23</v>
      </c>
      <c r="E76" s="23"/>
      <c r="F76" s="18"/>
      <c r="G76" s="20"/>
      <c r="H76" s="12" t="s">
        <v>23</v>
      </c>
      <c r="I76" s="23"/>
      <c r="J76" s="21"/>
      <c r="K76" s="2"/>
      <c r="L76" s="4"/>
    </row>
    <row r="77" spans="3:12">
      <c r="E77" s="6"/>
      <c r="F77" s="2"/>
      <c r="G77" s="9"/>
      <c r="H77" s="9"/>
      <c r="I77" s="11"/>
      <c r="J77" s="5"/>
      <c r="K77" s="2"/>
      <c r="L77" s="4"/>
    </row>
    <row r="78" spans="3:12" ht="12.75" customHeight="1">
      <c r="C78" s="162" t="s">
        <v>61</v>
      </c>
      <c r="D78" s="162"/>
      <c r="E78" s="162"/>
      <c r="F78" s="162"/>
      <c r="G78" s="162"/>
      <c r="H78" s="162"/>
      <c r="I78" s="162"/>
      <c r="J78" s="7"/>
      <c r="K78" s="7"/>
      <c r="L78" s="4"/>
    </row>
    <row r="79" spans="3:12" ht="19.5" customHeight="1">
      <c r="C79" s="162"/>
      <c r="D79" s="162"/>
      <c r="E79" s="162"/>
      <c r="F79" s="162"/>
      <c r="G79" s="162"/>
      <c r="H79" s="162"/>
      <c r="I79" s="162"/>
    </row>
    <row r="81" spans="3:9" ht="32.25" customHeight="1">
      <c r="C81" s="8" t="s">
        <v>62</v>
      </c>
      <c r="D81" s="53"/>
      <c r="E81" s="54"/>
      <c r="F81" s="55"/>
      <c r="G81" s="8" t="s">
        <v>64</v>
      </c>
      <c r="H81" s="53"/>
      <c r="I81" s="56"/>
    </row>
    <row r="82" spans="3:9" ht="32.25" customHeight="1">
      <c r="C82" s="8" t="s">
        <v>63</v>
      </c>
      <c r="D82" s="53"/>
      <c r="E82" s="54"/>
      <c r="F82" s="55"/>
    </row>
  </sheetData>
  <mergeCells count="5">
    <mergeCell ref="H26:J28"/>
    <mergeCell ref="C78:I79"/>
    <mergeCell ref="C2:J2"/>
    <mergeCell ref="C3:J3"/>
    <mergeCell ref="C4:J4"/>
  </mergeCells>
  <phoneticPr fontId="0" type="noConversion"/>
  <dataValidations xWindow="449" yWindow="421" count="1">
    <dataValidation type="list" allowBlank="1" showInputMessage="1" showErrorMessage="1" promptTitle="Please click the drop down box." prompt="." sqref="E34">
      <formula1>$O$38:$O$45</formula1>
    </dataValidation>
  </dataValidations>
  <printOptions horizontalCentered="1"/>
  <pageMargins left="1.25" right="1" top="0.5" bottom="0.5" header="0.5" footer="0.5"/>
  <pageSetup scale="49" fitToHeight="2" orientation="portrait" r:id="rId1"/>
  <headerFooter alignWithMargins="0"/>
  <rowBreaks count="1" manualBreakCount="1">
    <brk id="76" min="2" max="11" man="1"/>
  </rowBreaks>
  <cellWatches>
    <cellWatch r="E34"/>
  </cellWatche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showGridLines="0" zoomScale="80" zoomScaleNormal="80" zoomScaleSheetLayoutView="115" workbookViewId="0"/>
  </sheetViews>
  <sheetFormatPr defaultRowHeight="15"/>
  <cols>
    <col min="1" max="1" width="4.42578125" style="72" customWidth="1"/>
    <col min="2" max="2" width="6.5703125" style="73" customWidth="1"/>
    <col min="3" max="3" width="75.7109375" style="74" customWidth="1"/>
    <col min="4" max="4" width="24.5703125" style="75" customWidth="1"/>
    <col min="5" max="5" width="23.7109375" style="80" customWidth="1"/>
    <col min="6" max="16384" width="9.140625" style="59"/>
  </cols>
  <sheetData>
    <row r="2" spans="1:5" s="140" customFormat="1" ht="20.25">
      <c r="A2" s="139"/>
      <c r="B2" s="185">
        <f>+Application!E26</f>
        <v>0</v>
      </c>
      <c r="C2" s="185"/>
      <c r="D2" s="185"/>
      <c r="E2" s="185"/>
    </row>
    <row r="3" spans="1:5" s="140" customFormat="1" ht="20.25">
      <c r="A3" s="139"/>
      <c r="B3" s="185" t="s">
        <v>88</v>
      </c>
      <c r="C3" s="185"/>
      <c r="D3" s="185"/>
      <c r="E3" s="185"/>
    </row>
    <row r="4" spans="1:5" s="140" customFormat="1" ht="20.25">
      <c r="A4" s="139"/>
      <c r="B4" s="185" t="str">
        <f>+Application!C4</f>
        <v>Ohio Preservation Loan Fund</v>
      </c>
      <c r="C4" s="185"/>
      <c r="D4" s="185"/>
      <c r="E4" s="185"/>
    </row>
    <row r="5" spans="1:5" ht="15.75" thickBot="1">
      <c r="A5" s="186"/>
      <c r="B5" s="186"/>
      <c r="C5" s="186"/>
      <c r="E5" s="76"/>
    </row>
    <row r="6" spans="1:5" ht="32.25" thickBot="1">
      <c r="A6" s="101"/>
      <c r="B6" s="164" t="s">
        <v>93</v>
      </c>
      <c r="C6" s="165"/>
      <c r="D6" s="103" t="s">
        <v>94</v>
      </c>
      <c r="E6" s="104" t="s">
        <v>95</v>
      </c>
    </row>
    <row r="7" spans="1:5" ht="25.5" customHeight="1" thickBot="1">
      <c r="A7" s="101"/>
      <c r="B7" s="166" t="s">
        <v>96</v>
      </c>
      <c r="C7" s="167"/>
      <c r="D7" s="168" t="s">
        <v>50</v>
      </c>
      <c r="E7" s="105"/>
    </row>
    <row r="8" spans="1:5" ht="25.5" customHeight="1">
      <c r="A8" s="101"/>
      <c r="B8" s="106" t="s">
        <v>82</v>
      </c>
      <c r="C8" s="107" t="s">
        <v>97</v>
      </c>
      <c r="D8" s="169"/>
      <c r="E8" s="108"/>
    </row>
    <row r="9" spans="1:5" ht="25.5" customHeight="1" thickBot="1">
      <c r="A9" s="101"/>
      <c r="B9" s="109" t="s">
        <v>83</v>
      </c>
      <c r="C9" s="110" t="s">
        <v>98</v>
      </c>
      <c r="D9" s="170"/>
      <c r="E9" s="111"/>
    </row>
    <row r="10" spans="1:5" ht="25.5" customHeight="1" thickBot="1">
      <c r="A10" s="101"/>
      <c r="B10" s="171" t="s">
        <v>99</v>
      </c>
      <c r="C10" s="172"/>
      <c r="D10" s="168" t="s">
        <v>50</v>
      </c>
      <c r="E10" s="112"/>
    </row>
    <row r="11" spans="1:5" ht="33" customHeight="1">
      <c r="A11" s="101"/>
      <c r="B11" s="106" t="s">
        <v>82</v>
      </c>
      <c r="C11" s="107" t="s">
        <v>100</v>
      </c>
      <c r="D11" s="169"/>
      <c r="E11" s="108"/>
    </row>
    <row r="12" spans="1:5" ht="33" customHeight="1">
      <c r="A12" s="101"/>
      <c r="B12" s="113" t="s">
        <v>83</v>
      </c>
      <c r="C12" s="114" t="s">
        <v>101</v>
      </c>
      <c r="D12" s="169"/>
      <c r="E12" s="108"/>
    </row>
    <row r="13" spans="1:5" ht="33" customHeight="1">
      <c r="A13" s="101"/>
      <c r="B13" s="113" t="s">
        <v>84</v>
      </c>
      <c r="C13" s="114" t="s">
        <v>102</v>
      </c>
      <c r="D13" s="169"/>
      <c r="E13" s="108"/>
    </row>
    <row r="14" spans="1:5" ht="33" customHeight="1">
      <c r="A14" s="101"/>
      <c r="B14" s="113" t="s">
        <v>103</v>
      </c>
      <c r="C14" s="114" t="s">
        <v>104</v>
      </c>
      <c r="D14" s="169"/>
      <c r="E14" s="108"/>
    </row>
    <row r="15" spans="1:5" ht="33" customHeight="1" thickBot="1">
      <c r="A15" s="101"/>
      <c r="B15" s="115" t="s">
        <v>105</v>
      </c>
      <c r="C15" s="116" t="s">
        <v>106</v>
      </c>
      <c r="D15" s="170"/>
      <c r="E15" s="111"/>
    </row>
    <row r="16" spans="1:5" ht="33" customHeight="1" thickBot="1">
      <c r="A16" s="101"/>
      <c r="B16" s="171" t="s">
        <v>107</v>
      </c>
      <c r="C16" s="172"/>
      <c r="D16" s="169" t="s">
        <v>50</v>
      </c>
      <c r="E16" s="117"/>
    </row>
    <row r="17" spans="1:5" ht="33" customHeight="1">
      <c r="A17" s="101"/>
      <c r="B17" s="106" t="s">
        <v>82</v>
      </c>
      <c r="C17" s="107" t="s">
        <v>100</v>
      </c>
      <c r="D17" s="169"/>
      <c r="E17" s="108"/>
    </row>
    <row r="18" spans="1:5" ht="33" customHeight="1">
      <c r="A18" s="101"/>
      <c r="B18" s="113" t="s">
        <v>83</v>
      </c>
      <c r="C18" s="114" t="s">
        <v>101</v>
      </c>
      <c r="D18" s="169"/>
      <c r="E18" s="108"/>
    </row>
    <row r="19" spans="1:5" ht="33" customHeight="1" thickBot="1">
      <c r="A19" s="101"/>
      <c r="B19" s="109" t="s">
        <v>84</v>
      </c>
      <c r="C19" s="110" t="s">
        <v>102</v>
      </c>
      <c r="D19" s="170"/>
      <c r="E19" s="111"/>
    </row>
    <row r="20" spans="1:5" ht="25.5" customHeight="1" thickBot="1">
      <c r="A20" s="101"/>
      <c r="B20" s="166" t="s">
        <v>108</v>
      </c>
      <c r="C20" s="167"/>
      <c r="D20" s="173" t="s">
        <v>51</v>
      </c>
      <c r="E20" s="105"/>
    </row>
    <row r="21" spans="1:5" ht="33" customHeight="1">
      <c r="A21" s="101"/>
      <c r="B21" s="106" t="s">
        <v>82</v>
      </c>
      <c r="C21" s="107" t="s">
        <v>100</v>
      </c>
      <c r="D21" s="174"/>
      <c r="E21" s="108"/>
    </row>
    <row r="22" spans="1:5" ht="33" customHeight="1">
      <c r="A22" s="101"/>
      <c r="B22" s="113" t="s">
        <v>83</v>
      </c>
      <c r="C22" s="114" t="s">
        <v>101</v>
      </c>
      <c r="D22" s="174"/>
      <c r="E22" s="108"/>
    </row>
    <row r="23" spans="1:5" ht="33" customHeight="1">
      <c r="A23" s="101"/>
      <c r="B23" s="113" t="s">
        <v>84</v>
      </c>
      <c r="C23" s="114" t="s">
        <v>102</v>
      </c>
      <c r="D23" s="174"/>
      <c r="E23" s="108"/>
    </row>
    <row r="24" spans="1:5" ht="25.5" customHeight="1">
      <c r="A24" s="101"/>
      <c r="B24" s="113" t="s">
        <v>103</v>
      </c>
      <c r="C24" s="114" t="s">
        <v>85</v>
      </c>
      <c r="D24" s="174"/>
      <c r="E24" s="117"/>
    </row>
    <row r="25" spans="1:5" ht="25.5" customHeight="1">
      <c r="A25" s="101"/>
      <c r="B25" s="113"/>
      <c r="C25" s="114" t="s">
        <v>109</v>
      </c>
      <c r="D25" s="174"/>
      <c r="E25" s="108"/>
    </row>
    <row r="26" spans="1:5" ht="25.5" customHeight="1" thickBot="1">
      <c r="A26" s="101"/>
      <c r="B26" s="109"/>
      <c r="C26" s="110" t="s">
        <v>110</v>
      </c>
      <c r="D26" s="174"/>
      <c r="E26" s="111"/>
    </row>
    <row r="27" spans="1:5" ht="33" customHeight="1" thickBot="1">
      <c r="A27" s="101"/>
      <c r="B27" s="166" t="s">
        <v>111</v>
      </c>
      <c r="C27" s="167"/>
      <c r="D27" s="118" t="s">
        <v>50</v>
      </c>
      <c r="E27" s="119"/>
    </row>
    <row r="28" spans="1:5" ht="33" customHeight="1" thickBot="1">
      <c r="A28" s="101"/>
      <c r="B28" s="166" t="s">
        <v>112</v>
      </c>
      <c r="C28" s="167"/>
      <c r="D28" s="118" t="s">
        <v>51</v>
      </c>
      <c r="E28" s="119"/>
    </row>
    <row r="29" spans="1:5" ht="25.5" customHeight="1" thickBot="1">
      <c r="A29" s="101"/>
      <c r="B29" s="166" t="s">
        <v>113</v>
      </c>
      <c r="C29" s="167"/>
      <c r="D29" s="118" t="s">
        <v>50</v>
      </c>
      <c r="E29" s="119"/>
    </row>
    <row r="30" spans="1:5" ht="25.5" customHeight="1" thickBot="1">
      <c r="A30" s="101"/>
      <c r="B30" s="166" t="s">
        <v>114</v>
      </c>
      <c r="C30" s="167"/>
      <c r="D30" s="173" t="s">
        <v>50</v>
      </c>
      <c r="E30" s="120"/>
    </row>
    <row r="31" spans="1:5" ht="25.5" customHeight="1">
      <c r="A31" s="101"/>
      <c r="B31" s="106" t="s">
        <v>82</v>
      </c>
      <c r="C31" s="107" t="s">
        <v>115</v>
      </c>
      <c r="D31" s="174"/>
      <c r="E31" s="108"/>
    </row>
    <row r="32" spans="1:5" ht="25.5" customHeight="1" thickBot="1">
      <c r="A32" s="101"/>
      <c r="B32" s="113" t="s">
        <v>83</v>
      </c>
      <c r="C32" s="114" t="s">
        <v>116</v>
      </c>
      <c r="D32" s="175"/>
      <c r="E32" s="108"/>
    </row>
    <row r="33" spans="1:5" ht="25.5" customHeight="1" thickBot="1">
      <c r="A33" s="101"/>
      <c r="B33" s="166" t="s">
        <v>117</v>
      </c>
      <c r="C33" s="167"/>
      <c r="D33" s="118" t="s">
        <v>50</v>
      </c>
      <c r="E33" s="121"/>
    </row>
    <row r="34" spans="1:5" ht="25.5" customHeight="1" thickBot="1">
      <c r="A34" s="101"/>
      <c r="B34" s="166" t="s">
        <v>118</v>
      </c>
      <c r="C34" s="167"/>
      <c r="D34" s="118" t="s">
        <v>50</v>
      </c>
      <c r="E34" s="121"/>
    </row>
    <row r="35" spans="1:5" ht="25.5" customHeight="1" thickBot="1">
      <c r="A35" s="101"/>
      <c r="B35" s="166" t="s">
        <v>119</v>
      </c>
      <c r="C35" s="167"/>
      <c r="D35" s="118" t="s">
        <v>50</v>
      </c>
      <c r="E35" s="121"/>
    </row>
    <row r="36" spans="1:5" ht="25.5" customHeight="1" thickBot="1">
      <c r="A36" s="101"/>
      <c r="B36" s="166" t="s">
        <v>120</v>
      </c>
      <c r="C36" s="167"/>
      <c r="D36" s="118" t="s">
        <v>121</v>
      </c>
      <c r="E36" s="121"/>
    </row>
    <row r="37" spans="1:5" ht="25.5" customHeight="1" thickBot="1">
      <c r="A37" s="101"/>
      <c r="B37" s="166" t="s">
        <v>122</v>
      </c>
      <c r="C37" s="167"/>
      <c r="D37" s="173" t="s">
        <v>50</v>
      </c>
      <c r="E37" s="120"/>
    </row>
    <row r="38" spans="1:5" ht="25.5" customHeight="1">
      <c r="A38" s="101"/>
      <c r="B38" s="106" t="s">
        <v>82</v>
      </c>
      <c r="C38" s="107" t="s">
        <v>123</v>
      </c>
      <c r="D38" s="174"/>
      <c r="E38" s="108"/>
    </row>
    <row r="39" spans="1:5" ht="25.5" customHeight="1" thickBot="1">
      <c r="A39" s="101"/>
      <c r="B39" s="115" t="s">
        <v>83</v>
      </c>
      <c r="C39" s="116" t="s">
        <v>124</v>
      </c>
      <c r="D39" s="175"/>
      <c r="E39" s="122"/>
    </row>
    <row r="40" spans="1:5" s="78" customFormat="1" ht="33" customHeight="1" thickBot="1">
      <c r="A40" s="102"/>
      <c r="B40" s="188" t="s">
        <v>125</v>
      </c>
      <c r="C40" s="189"/>
      <c r="D40" s="189"/>
      <c r="E40" s="190"/>
    </row>
    <row r="41" spans="1:5" ht="33" customHeight="1" thickBot="1">
      <c r="A41" s="101"/>
      <c r="B41" s="166" t="s">
        <v>148</v>
      </c>
      <c r="C41" s="167"/>
      <c r="D41" s="123" t="s">
        <v>50</v>
      </c>
      <c r="E41" s="124"/>
    </row>
    <row r="42" spans="1:5" ht="25.5" customHeight="1" thickBot="1">
      <c r="A42" s="101"/>
      <c r="B42" s="166" t="s">
        <v>126</v>
      </c>
      <c r="C42" s="167"/>
      <c r="D42" s="118" t="s">
        <v>50</v>
      </c>
      <c r="E42" s="121"/>
    </row>
    <row r="43" spans="1:5" ht="25.5" customHeight="1" thickBot="1">
      <c r="A43" s="101"/>
      <c r="B43" s="166" t="s">
        <v>127</v>
      </c>
      <c r="C43" s="167"/>
      <c r="D43" s="173" t="s">
        <v>50</v>
      </c>
      <c r="E43" s="120"/>
    </row>
    <row r="44" spans="1:5" ht="25.5" customHeight="1">
      <c r="A44" s="101"/>
      <c r="B44" s="106" t="s">
        <v>82</v>
      </c>
      <c r="C44" s="107" t="s">
        <v>128</v>
      </c>
      <c r="D44" s="174"/>
      <c r="E44" s="108"/>
    </row>
    <row r="45" spans="1:5" ht="25.5" customHeight="1" thickBot="1">
      <c r="A45" s="101"/>
      <c r="B45" s="113" t="s">
        <v>83</v>
      </c>
      <c r="C45" s="114" t="s">
        <v>129</v>
      </c>
      <c r="D45" s="175"/>
      <c r="E45" s="108"/>
    </row>
    <row r="46" spans="1:5" ht="25.5" customHeight="1" thickBot="1">
      <c r="A46" s="101"/>
      <c r="B46" s="171" t="s">
        <v>130</v>
      </c>
      <c r="C46" s="187"/>
      <c r="D46" s="125"/>
      <c r="E46" s="126"/>
    </row>
    <row r="47" spans="1:5" ht="25.5" customHeight="1">
      <c r="A47" s="101"/>
      <c r="B47" s="106" t="s">
        <v>82</v>
      </c>
      <c r="C47" s="114" t="s">
        <v>131</v>
      </c>
      <c r="D47" s="127" t="s">
        <v>52</v>
      </c>
      <c r="E47" s="108"/>
    </row>
    <row r="48" spans="1:5" ht="33" customHeight="1">
      <c r="A48" s="101"/>
      <c r="B48" s="113" t="s">
        <v>83</v>
      </c>
      <c r="C48" s="114" t="s">
        <v>132</v>
      </c>
      <c r="D48" s="127" t="s">
        <v>133</v>
      </c>
      <c r="E48" s="108"/>
    </row>
    <row r="49" spans="1:5" ht="25.5" customHeight="1" thickBot="1">
      <c r="A49" s="101"/>
      <c r="B49" s="109" t="s">
        <v>84</v>
      </c>
      <c r="C49" s="114" t="s">
        <v>134</v>
      </c>
      <c r="D49" s="127" t="s">
        <v>52</v>
      </c>
      <c r="E49" s="108"/>
    </row>
    <row r="50" spans="1:5" ht="25.5" customHeight="1" thickBot="1">
      <c r="A50" s="101"/>
      <c r="B50" s="166" t="s">
        <v>135</v>
      </c>
      <c r="C50" s="177"/>
      <c r="E50" s="112"/>
    </row>
    <row r="51" spans="1:5" ht="33" customHeight="1">
      <c r="A51" s="101"/>
      <c r="B51" s="106" t="s">
        <v>82</v>
      </c>
      <c r="C51" s="114" t="s">
        <v>86</v>
      </c>
      <c r="D51" s="77" t="s">
        <v>60</v>
      </c>
      <c r="E51" s="108"/>
    </row>
    <row r="52" spans="1:5" ht="33" customHeight="1">
      <c r="A52" s="101"/>
      <c r="B52" s="113" t="s">
        <v>83</v>
      </c>
      <c r="C52" s="114" t="s">
        <v>87</v>
      </c>
      <c r="D52" s="77" t="s">
        <v>60</v>
      </c>
      <c r="E52" s="108"/>
    </row>
    <row r="53" spans="1:5" ht="33" customHeight="1">
      <c r="A53" s="101"/>
      <c r="B53" s="113" t="s">
        <v>84</v>
      </c>
      <c r="C53" s="114" t="s">
        <v>136</v>
      </c>
      <c r="D53" s="77" t="s">
        <v>137</v>
      </c>
      <c r="E53" s="108"/>
    </row>
    <row r="54" spans="1:5" ht="25.5" customHeight="1" thickBot="1">
      <c r="A54" s="101"/>
      <c r="B54" s="113" t="s">
        <v>103</v>
      </c>
      <c r="C54" s="128" t="s">
        <v>138</v>
      </c>
      <c r="D54" s="79" t="s">
        <v>60</v>
      </c>
      <c r="E54" s="129"/>
    </row>
    <row r="55" spans="1:5" ht="25.5" customHeight="1" thickBot="1">
      <c r="A55" s="101"/>
      <c r="B55" s="166" t="s">
        <v>139</v>
      </c>
      <c r="C55" s="167"/>
      <c r="D55" s="173" t="s">
        <v>121</v>
      </c>
      <c r="E55" s="120"/>
    </row>
    <row r="56" spans="1:5" ht="25.5" customHeight="1">
      <c r="A56" s="101"/>
      <c r="B56" s="106" t="s">
        <v>82</v>
      </c>
      <c r="C56" s="107" t="s">
        <v>140</v>
      </c>
      <c r="D56" s="174"/>
      <c r="E56" s="108"/>
    </row>
    <row r="57" spans="1:5" ht="25.5" customHeight="1" thickBot="1">
      <c r="A57" s="101"/>
      <c r="B57" s="113" t="s">
        <v>83</v>
      </c>
      <c r="C57" s="114" t="s">
        <v>141</v>
      </c>
      <c r="D57" s="175"/>
      <c r="E57" s="108"/>
    </row>
    <row r="58" spans="1:5" ht="25.5" customHeight="1" thickBot="1">
      <c r="A58" s="101"/>
      <c r="B58" s="166" t="s">
        <v>142</v>
      </c>
      <c r="C58" s="167"/>
      <c r="D58" s="118" t="s">
        <v>60</v>
      </c>
      <c r="E58" s="121"/>
    </row>
    <row r="59" spans="1:5" ht="25.5" customHeight="1" thickBot="1">
      <c r="A59" s="101"/>
      <c r="B59" s="176" t="s">
        <v>143</v>
      </c>
      <c r="C59" s="177"/>
      <c r="D59" s="130" t="s">
        <v>137</v>
      </c>
      <c r="E59" s="131"/>
    </row>
    <row r="60" spans="1:5" ht="25.5" customHeight="1">
      <c r="A60" s="101"/>
      <c r="B60" s="178" t="s">
        <v>144</v>
      </c>
      <c r="C60" s="179"/>
      <c r="D60" s="180" t="s">
        <v>60</v>
      </c>
      <c r="E60" s="132"/>
    </row>
    <row r="61" spans="1:5" ht="25.5" customHeight="1">
      <c r="A61" s="101"/>
      <c r="B61" s="113" t="s">
        <v>82</v>
      </c>
      <c r="C61" s="133" t="s">
        <v>145</v>
      </c>
      <c r="D61" s="181"/>
      <c r="E61" s="134"/>
    </row>
    <row r="62" spans="1:5" ht="25.5" customHeight="1" thickBot="1">
      <c r="A62" s="101"/>
      <c r="B62" s="115" t="s">
        <v>83</v>
      </c>
      <c r="C62" s="135" t="s">
        <v>146</v>
      </c>
      <c r="D62" s="182"/>
      <c r="E62" s="136"/>
    </row>
    <row r="63" spans="1:5" ht="25.5" customHeight="1" thickBot="1">
      <c r="A63" s="101"/>
      <c r="B63" s="183" t="s">
        <v>147</v>
      </c>
      <c r="C63" s="184"/>
      <c r="D63" s="137" t="s">
        <v>50</v>
      </c>
      <c r="E63" s="138"/>
    </row>
    <row r="64" spans="1:5" ht="25.5" customHeight="1">
      <c r="A64" s="101"/>
      <c r="B64" s="75"/>
      <c r="E64" s="76"/>
    </row>
    <row r="66" spans="5:5">
      <c r="E66" s="76"/>
    </row>
    <row r="67" spans="5:5">
      <c r="E67" s="76"/>
    </row>
    <row r="68" spans="5:5">
      <c r="E68" s="76"/>
    </row>
    <row r="69" spans="5:5">
      <c r="E69" s="76"/>
    </row>
  </sheetData>
  <mergeCells count="38">
    <mergeCell ref="B59:C59"/>
    <mergeCell ref="B60:C60"/>
    <mergeCell ref="D60:D62"/>
    <mergeCell ref="B63:C63"/>
    <mergeCell ref="B2:E2"/>
    <mergeCell ref="B3:E3"/>
    <mergeCell ref="B4:E4"/>
    <mergeCell ref="A5:C5"/>
    <mergeCell ref="B46:C46"/>
    <mergeCell ref="B50:C50"/>
    <mergeCell ref="B55:C55"/>
    <mergeCell ref="D55:D57"/>
    <mergeCell ref="B58:C58"/>
    <mergeCell ref="B40:E40"/>
    <mergeCell ref="B41:C41"/>
    <mergeCell ref="B42:C42"/>
    <mergeCell ref="B43:C43"/>
    <mergeCell ref="D43:D45"/>
    <mergeCell ref="B34:C34"/>
    <mergeCell ref="B35:C35"/>
    <mergeCell ref="B36:C36"/>
    <mergeCell ref="B37:C37"/>
    <mergeCell ref="D37:D39"/>
    <mergeCell ref="B28:C28"/>
    <mergeCell ref="B29:C29"/>
    <mergeCell ref="B30:C30"/>
    <mergeCell ref="D30:D32"/>
    <mergeCell ref="B33:C33"/>
    <mergeCell ref="B16:C16"/>
    <mergeCell ref="D16:D19"/>
    <mergeCell ref="B20:C20"/>
    <mergeCell ref="D20:D26"/>
    <mergeCell ref="B27:C27"/>
    <mergeCell ref="B6:C6"/>
    <mergeCell ref="B7:C7"/>
    <mergeCell ref="D7:D9"/>
    <mergeCell ref="B10:C10"/>
    <mergeCell ref="D10:D15"/>
  </mergeCells>
  <pageMargins left="0.7" right="0.7" top="0.75" bottom="0.75" header="0.3" footer="0.3"/>
  <pageSetup scale="66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3:F46"/>
  <sheetViews>
    <sheetView zoomScaleNormal="100" workbookViewId="0">
      <selection activeCell="C6" sqref="C6:E6"/>
    </sheetView>
  </sheetViews>
  <sheetFormatPr defaultRowHeight="15"/>
  <cols>
    <col min="1" max="1" width="9.140625" style="27"/>
    <col min="2" max="2" width="5.42578125" style="27" customWidth="1"/>
    <col min="3" max="3" width="3.85546875" style="27" customWidth="1"/>
    <col min="4" max="4" width="32.140625" style="27" customWidth="1"/>
    <col min="5" max="5" width="23.28515625" style="27" customWidth="1"/>
    <col min="6" max="6" width="6.5703125" style="27" customWidth="1"/>
    <col min="7" max="16384" width="9.140625" style="27"/>
  </cols>
  <sheetData>
    <row r="3" spans="2:6" ht="15.75" thickBot="1"/>
    <row r="4" spans="2:6">
      <c r="B4" s="36"/>
      <c r="C4" s="37"/>
      <c r="D4" s="37"/>
      <c r="E4" s="37"/>
      <c r="F4" s="38"/>
    </row>
    <row r="5" spans="2:6" ht="15.75">
      <c r="B5" s="39"/>
      <c r="C5" s="191">
        <f>+Application!E26</f>
        <v>0</v>
      </c>
      <c r="D5" s="191"/>
      <c r="E5" s="191"/>
      <c r="F5" s="41"/>
    </row>
    <row r="6" spans="2:6" ht="15.75">
      <c r="B6" s="39"/>
      <c r="C6" s="191" t="s">
        <v>49</v>
      </c>
      <c r="D6" s="191"/>
      <c r="E6" s="191"/>
      <c r="F6" s="41"/>
    </row>
    <row r="7" spans="2:6" ht="15.75">
      <c r="B7" s="39"/>
      <c r="C7" s="40"/>
      <c r="D7" s="40"/>
      <c r="E7" s="40"/>
      <c r="F7" s="41"/>
    </row>
    <row r="8" spans="2:6">
      <c r="B8" s="39"/>
      <c r="C8" s="42"/>
      <c r="D8" s="42"/>
      <c r="E8" s="42"/>
      <c r="F8" s="41"/>
    </row>
    <row r="9" spans="2:6" ht="15.75">
      <c r="B9" s="39"/>
      <c r="C9" s="43" t="s">
        <v>32</v>
      </c>
      <c r="D9" s="42"/>
      <c r="E9" s="44"/>
      <c r="F9" s="41"/>
    </row>
    <row r="10" spans="2:6">
      <c r="B10" s="39"/>
      <c r="C10" s="42"/>
      <c r="D10" s="42" t="str">
        <f>+Application!D13</f>
        <v>Predevelopment Loan</v>
      </c>
      <c r="E10" s="44">
        <f>+Application!E13*1.02</f>
        <v>0</v>
      </c>
      <c r="F10" s="41"/>
    </row>
    <row r="11" spans="2:6">
      <c r="B11" s="39"/>
      <c r="C11" s="42"/>
      <c r="D11" s="42" t="str">
        <f>+Application!D14</f>
        <v>Acquisition Loan</v>
      </c>
      <c r="E11" s="44">
        <f>+Application!E14*1.02</f>
        <v>0</v>
      </c>
      <c r="F11" s="41"/>
    </row>
    <row r="12" spans="2:6">
      <c r="B12" s="39"/>
      <c r="C12" s="42"/>
      <c r="D12" s="42" t="str">
        <f>+Application!D15</f>
        <v>Year 15 Bridge Loan</v>
      </c>
      <c r="E12" s="44">
        <f>+Application!E15*1.02</f>
        <v>0</v>
      </c>
      <c r="F12" s="41"/>
    </row>
    <row r="13" spans="2:6">
      <c r="B13" s="39"/>
      <c r="C13" s="42"/>
      <c r="D13" s="42" t="str">
        <f>+Application!D16</f>
        <v>Equity Bridge Loan</v>
      </c>
      <c r="E13" s="44">
        <f>+Application!E16*1.02</f>
        <v>0</v>
      </c>
      <c r="F13" s="41"/>
    </row>
    <row r="14" spans="2:6">
      <c r="B14" s="39"/>
      <c r="C14" s="42"/>
      <c r="D14" s="42" t="str">
        <f>+Application!D17</f>
        <v>Preservation Loan</v>
      </c>
      <c r="E14" s="148">
        <f>+Application!E17*1.02</f>
        <v>0</v>
      </c>
      <c r="F14" s="41"/>
    </row>
    <row r="15" spans="2:6" ht="15.75">
      <c r="B15" s="39"/>
      <c r="C15" s="45" t="s">
        <v>34</v>
      </c>
      <c r="D15" s="45"/>
      <c r="E15" s="46">
        <f>SUM(E10:E14)</f>
        <v>0</v>
      </c>
      <c r="F15" s="41"/>
    </row>
    <row r="16" spans="2:6" ht="15.75">
      <c r="B16" s="39"/>
      <c r="C16" s="45"/>
      <c r="D16" s="45"/>
      <c r="E16" s="46"/>
      <c r="F16" s="41"/>
    </row>
    <row r="17" spans="2:6">
      <c r="B17" s="39"/>
      <c r="C17" s="42"/>
      <c r="D17" s="42"/>
      <c r="E17" s="44"/>
      <c r="F17" s="41"/>
    </row>
    <row r="18" spans="2:6" ht="15.75">
      <c r="B18" s="39"/>
      <c r="C18" s="43" t="s">
        <v>35</v>
      </c>
      <c r="D18" s="42"/>
      <c r="E18" s="44"/>
      <c r="F18" s="41"/>
    </row>
    <row r="19" spans="2:6" ht="15.75">
      <c r="B19" s="39"/>
      <c r="C19" s="43"/>
      <c r="D19" s="42" t="s">
        <v>71</v>
      </c>
      <c r="E19" s="146">
        <v>0</v>
      </c>
      <c r="F19" s="41"/>
    </row>
    <row r="20" spans="2:6" ht="15.75">
      <c r="B20" s="39"/>
      <c r="C20" s="43"/>
      <c r="D20" s="42" t="s">
        <v>72</v>
      </c>
      <c r="E20" s="146">
        <v>0</v>
      </c>
      <c r="F20" s="41"/>
    </row>
    <row r="21" spans="2:6">
      <c r="B21" s="39"/>
      <c r="C21" s="42"/>
      <c r="D21" s="35" t="s">
        <v>36</v>
      </c>
      <c r="E21" s="146">
        <v>0</v>
      </c>
  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3" spans="2:6">
      <c r="B23" s="39"/>
      <c r="C23" s="42"/>
      <c r="D23" s="35" t="s">
        <v>38</v>
      </c>
      <c r="E23" s="146">
        <v>0</v>
      </c>
      <c r="F23" s="41"/>
    </row>
    <row r="24" spans="2:6">
      <c r="B24" s="39"/>
      <c r="C24" s="42"/>
      <c r="D24" s="35" t="s">
        <v>39</v>
      </c>
      <c r="E24" s="146">
        <v>0</v>
      </c>
      <c r="F24" s="41"/>
    </row>
    <row r="25" spans="2:6">
      <c r="B25" s="39"/>
      <c r="C25" s="42"/>
      <c r="D25" s="35" t="s">
        <v>157</v>
      </c>
      <c r="E25" s="146">
        <v>0</v>
      </c>
      <c r="F25" s="41"/>
    </row>
    <row r="26" spans="2:6">
      <c r="B26" s="39"/>
      <c r="C26" s="42"/>
      <c r="D26" s="35" t="s">
        <v>158</v>
      </c>
      <c r="E26" s="146">
        <v>0</v>
      </c>
      <c r="F26" s="41"/>
    </row>
    <row r="27" spans="2:6">
      <c r="B27" s="39"/>
      <c r="C27" s="42"/>
      <c r="D27" s="35" t="s">
        <v>40</v>
      </c>
      <c r="E27" s="146">
        <v>0</v>
      </c>
      <c r="F27" s="41"/>
    </row>
    <row r="28" spans="2:6">
      <c r="B28" s="39"/>
      <c r="C28" s="42"/>
      <c r="D28" s="35" t="s">
        <v>41</v>
      </c>
      <c r="E28" s="146">
        <v>0</v>
      </c>
      <c r="F28" s="41"/>
    </row>
    <row r="29" spans="2:6">
      <c r="B29" s="39"/>
      <c r="C29" s="42"/>
      <c r="D29" s="51" t="s">
        <v>2</v>
      </c>
      <c r="E29" s="146">
        <v>0</v>
      </c>
      <c r="F29" s="41"/>
    </row>
    <row r="30" spans="2:6">
      <c r="B30" s="39"/>
      <c r="C30" s="42"/>
      <c r="D30" s="51" t="s">
        <v>2</v>
      </c>
      <c r="E30" s="146">
        <v>0</v>
      </c>
      <c r="F30" s="41"/>
    </row>
    <row r="31" spans="2:6">
      <c r="B31" s="39"/>
      <c r="C31" s="42"/>
      <c r="D31" s="35" t="s">
        <v>159</v>
      </c>
      <c r="E31" s="44">
        <f>+Application!E22</f>
        <v>1000</v>
      </c>
      <c r="F31" s="41"/>
    </row>
    <row r="32" spans="2:6">
      <c r="B32" s="39"/>
      <c r="C32" s="42"/>
      <c r="D32" s="147" t="s">
        <v>160</v>
      </c>
      <c r="E32" s="148">
        <f>+Application!E23</f>
        <v>1000</v>
      </c>
      <c r="F32" s="41"/>
    </row>
    <row r="33" spans="2:6" ht="15.75">
      <c r="B33" s="39"/>
      <c r="C33" s="45" t="s">
        <v>34</v>
      </c>
      <c r="D33" s="45"/>
      <c r="E33" s="46">
        <f>+SUM(E19:E32)</f>
        <v>2000</v>
      </c>
      <c r="F33" s="41"/>
    </row>
    <row r="34" spans="2:6">
      <c r="B34" s="39"/>
      <c r="C34" s="42"/>
      <c r="D34" s="42"/>
      <c r="E34" s="44"/>
      <c r="F34" s="41"/>
    </row>
    <row r="35" spans="2:6" ht="15.75">
      <c r="B35" s="39"/>
      <c r="C35" s="45" t="s">
        <v>42</v>
      </c>
      <c r="D35" s="45"/>
      <c r="E35" s="46">
        <f>+E15-E33</f>
        <v>-2000</v>
      </c>
      <c r="F35" s="41"/>
    </row>
    <row r="36" spans="2:6" ht="15.75" thickBot="1">
      <c r="B36" s="47"/>
      <c r="C36" s="48"/>
      <c r="D36" s="48"/>
      <c r="E36" s="49"/>
      <c r="F36" s="50"/>
    </row>
    <row r="37" spans="2:6">
      <c r="B37" s="60"/>
      <c r="C37" s="57"/>
      <c r="D37" s="57"/>
      <c r="E37" s="58"/>
      <c r="F37" s="61"/>
    </row>
    <row r="38" spans="2:6" ht="16.5" thickBot="1">
      <c r="B38" s="67" t="s">
        <v>65</v>
      </c>
      <c r="C38" s="59"/>
      <c r="D38" s="59"/>
      <c r="E38" s="59"/>
      <c r="F38" s="63"/>
    </row>
    <row r="39" spans="2:6" ht="15.75" thickTop="1">
      <c r="B39" s="62"/>
      <c r="C39" s="192" t="s">
        <v>66</v>
      </c>
      <c r="D39" s="193"/>
      <c r="E39" s="194"/>
      <c r="F39" s="63"/>
    </row>
    <row r="40" spans="2:6">
      <c r="B40" s="62"/>
      <c r="C40" s="195"/>
      <c r="D40" s="196"/>
      <c r="E40" s="197"/>
      <c r="F40" s="63"/>
    </row>
    <row r="41" spans="2:6">
      <c r="B41" s="62"/>
      <c r="C41" s="195"/>
      <c r="D41" s="196"/>
      <c r="E41" s="197"/>
      <c r="F41" s="63"/>
    </row>
    <row r="42" spans="2:6">
      <c r="B42" s="62"/>
      <c r="C42" s="195"/>
      <c r="D42" s="196"/>
      <c r="E42" s="197"/>
      <c r="F42" s="63"/>
    </row>
    <row r="43" spans="2:6">
      <c r="B43" s="62"/>
      <c r="C43" s="195"/>
      <c r="D43" s="196"/>
      <c r="E43" s="197"/>
      <c r="F43" s="63"/>
    </row>
    <row r="44" spans="2:6">
      <c r="B44" s="62"/>
      <c r="C44" s="195"/>
      <c r="D44" s="196"/>
      <c r="E44" s="197"/>
      <c r="F44" s="63"/>
    </row>
    <row r="45" spans="2:6" ht="15.75" thickBot="1">
      <c r="B45" s="62"/>
      <c r="C45" s="198"/>
      <c r="D45" s="199"/>
      <c r="E45" s="200"/>
      <c r="F45" s="63"/>
    </row>
    <row r="46" spans="2:6" ht="16.5" thickTop="1" thickBot="1">
      <c r="B46" s="64"/>
      <c r="C46" s="65"/>
      <c r="D46" s="65"/>
      <c r="E46" s="65"/>
      <c r="F46" s="66"/>
    </row>
  </sheetData>
  <protectedRanges>
    <protectedRange password="C9DD" sqref="C36:F36 F33:F35" name="Range2"/>
    <protectedRange password="C9DD" sqref="C3:E8 C17:E17" name="Range1"/>
    <protectedRange password="C9DD" sqref="C9:E16" name="Range1_2"/>
    <protectedRange password="C9DD" sqref="C33:E35" name="Range2_1"/>
    <protectedRange password="C9DD" sqref="E21:E32 C18:E20" name="Range1_3"/>
  </protectedRanges>
  <mergeCells count="3">
    <mergeCell ref="C5:E5"/>
    <mergeCell ref="C6:E6"/>
    <mergeCell ref="C39:E45"/>
  </mergeCells>
  <phoneticPr fontId="2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Application Process</vt:lpstr>
      <vt:lpstr>Application</vt:lpstr>
      <vt:lpstr>Closing Checklist</vt:lpstr>
      <vt:lpstr>Uses of Funds</vt:lpstr>
      <vt:lpstr>Application!Print_Area</vt:lpstr>
      <vt:lpstr>'Application Process'!Print_Area</vt:lpstr>
      <vt:lpstr>'Closing Checklist'!Print_Area</vt:lpstr>
      <vt:lpstr>'Uses of Funds'!Print_Area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Millie Davis</cp:lastModifiedBy>
  <cp:lastPrinted>2010-03-18T14:40:10Z</cp:lastPrinted>
  <dcterms:created xsi:type="dcterms:W3CDTF">2005-05-31T17:51:26Z</dcterms:created>
  <dcterms:modified xsi:type="dcterms:W3CDTF">2014-06-02T12:42:40Z</dcterms:modified>
</cp:coreProperties>
</file>